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worksheets/sheet13.xml" ContentType="application/vnd.openxmlformats-officedocument.spreadsheetml.worksheet+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https://bahamasicb-my.sharepoint.com/personal/dshepherd_icb_gov_bs/Documents/Desktop/IFRS 17 QRS Forms/"/>
    </mc:Choice>
  </mc:AlternateContent>
  <xr:revisionPtr revIDLastSave="86" documentId="13_ncr:1_{1A7330CF-2BB4-406A-AC57-71DF9ABF31A7}" xr6:coauthVersionLast="47" xr6:coauthVersionMax="47" xr10:uidLastSave="{2936633A-ABC4-43A4-B957-5566366B1F2B}"/>
  <workbookProtection workbookAlgorithmName="SHA-512" workbookHashValue="d/ay+onOg2GjwjU1dqArMwYhsOu/aPQ4nLl8YZd/SQcjVqOo3e7zRsCPZ3AGU+1WdWCir4EoHfU5e5sdgJ/yaQ==" workbookSaltValue="jPa4dIuTZSf2QsCyxFYJSA==" workbookSpinCount="100000" lockStructure="1"/>
  <bookViews>
    <workbookView xWindow="-120" yWindow="-120" windowWidth="38640" windowHeight="21120" xr2:uid="{1A4AC0F6-392D-409B-9B40-047907D89580}"/>
  </bookViews>
  <sheets>
    <sheet name="Cover Page" sheetId="217" r:id="rId1"/>
    <sheet name="ToC" sheetId="224" r:id="rId2"/>
    <sheet name="Form-Assets General" sheetId="55" r:id="rId3"/>
    <sheet name="Form-Liabilities &amp; Eq General" sheetId="144" r:id="rId4"/>
    <sheet name="Form-Statement of P&amp;L General" sheetId="185" r:id="rId5"/>
    <sheet name="General Statement of Equity" sheetId="211" r:id="rId6"/>
    <sheet name="Notes to The Financial Stat." sheetId="227" r:id="rId7"/>
    <sheet name="Summary of Investments" sheetId="190" r:id="rId8"/>
    <sheet name="Receivable From Payable To" sheetId="93" r:id="rId9"/>
    <sheet name="Reinsurance Cont Held Summary" sheetId="104" r:id="rId10"/>
    <sheet name="Insurance and Reinsurance" sheetId="225" r:id="rId11"/>
    <sheet name="Insurance Service Result" sheetId="186" r:id="rId12"/>
    <sheet name="Investment Return" sheetId="203" r:id="rId13"/>
    <sheet name="Ins Serv &amp; Other Operating exp" sheetId="169" r:id="rId14"/>
    <sheet name="General Premium Tax Report Form" sheetId="214" r:id="rId15"/>
    <sheet name="Other Information" sheetId="189" r:id="rId16"/>
    <sheet name="EWT Ratios" sheetId="223" r:id="rId17"/>
    <sheet name="Error Validation Page" sheetId="221" r:id="rId18"/>
    <sheet name="__nAxPro_Settings__" sheetId="208" state="veryHidden" r:id="rId19"/>
  </sheets>
  <externalReferences>
    <externalReference r:id="rId20"/>
    <externalReference r:id="rId21"/>
  </externalReferences>
  <definedNames>
    <definedName name="__nAxPro_column__" localSheetId="0" hidden="1">'Cover Page'!$XFD:$XFD</definedName>
    <definedName name="__nAxPro_column__" localSheetId="17" hidden="1">'Error Validation Page'!$XFD:$XFD</definedName>
    <definedName name="__nAxPro_column__" localSheetId="16" hidden="1">'EWT Ratios'!$XFD:$XFD</definedName>
    <definedName name="__nAxPro_column__" localSheetId="2" hidden="1">'Form-Assets General'!$XFD:$XFD</definedName>
    <definedName name="__nAxPro_column__" localSheetId="3" hidden="1">'Form-Liabilities &amp; Eq General'!$XFD:$XFD</definedName>
    <definedName name="__nAxPro_column__" localSheetId="4" hidden="1">'Form-Statement of P&amp;L General'!$XFD:$XFD</definedName>
    <definedName name="__nAxPro_column__" localSheetId="14" hidden="1">'General Premium Tax Report Form'!$XFD:$XFD</definedName>
    <definedName name="__nAxPro_column__" localSheetId="5" hidden="1">'General Statement of Equity'!$XFD:$XFD</definedName>
    <definedName name="__nAxPro_column__" localSheetId="13" hidden="1">'Ins Serv &amp; Other Operating exp'!$XFD:$XFD</definedName>
    <definedName name="__nAxPro_column__" localSheetId="10" hidden="1">'Insurance and Reinsurance'!$XFD:$XFD</definedName>
    <definedName name="__nAxPro_column__" localSheetId="11" hidden="1">'Insurance Service Result'!$XFD:$XFD</definedName>
    <definedName name="__nAxPro_column__" localSheetId="12" hidden="1">'Investment Return'!$XFD:$XFD</definedName>
    <definedName name="__nAxPro_column__" localSheetId="6" hidden="1">'Notes to The Financial Stat.'!$XFD:$XFD</definedName>
    <definedName name="__nAxPro_column__" localSheetId="15" hidden="1">'Other Information'!$XFD:$XFD</definedName>
    <definedName name="__nAxPro_column__" localSheetId="8" hidden="1">'Receivable From Payable To'!$XFD:$XFD</definedName>
    <definedName name="__nAxPro_column__" localSheetId="9" hidden="1">'Reinsurance Cont Held Summary'!#REF!</definedName>
    <definedName name="__nAxPro_column__" localSheetId="7" hidden="1">'Summary of Investments'!$XFD:$XFD</definedName>
    <definedName name="__nAxPro_column__" localSheetId="1" hidden="1">ToC!$XFD:$XFD</definedName>
    <definedName name="__nAxPro_row__" localSheetId="0" hidden="1">'Cover Page'!#REF!</definedName>
    <definedName name="__nAxPro_row__" localSheetId="17" hidden="1">'Error Validation Page'!$1048569:$1048576</definedName>
    <definedName name="__nAxPro_row__" localSheetId="16" hidden="1">'EWT Ratios'!$1048576:$1048576</definedName>
    <definedName name="__nAxPro_row__" localSheetId="2" hidden="1">'Form-Assets General'!$1048576:$1048576</definedName>
    <definedName name="__nAxPro_row__" localSheetId="3" hidden="1">'Form-Liabilities &amp; Eq General'!$1048576:$1048576</definedName>
    <definedName name="__nAxPro_row__" localSheetId="4" hidden="1">'Form-Statement of P&amp;L General'!$1048576:$1048576</definedName>
    <definedName name="__nAxPro_row__" localSheetId="14" hidden="1">'General Premium Tax Report Form'!#REF!</definedName>
    <definedName name="__nAxPro_row__" localSheetId="5" hidden="1">'General Statement of Equity'!#REF!</definedName>
    <definedName name="__nAxPro_row__" localSheetId="13" hidden="1">'Ins Serv &amp; Other Operating exp'!$1048576:$1048576</definedName>
    <definedName name="__nAxPro_row__" localSheetId="10" hidden="1">'Insurance and Reinsurance'!#REF!</definedName>
    <definedName name="__nAxPro_row__" localSheetId="11" hidden="1">'Insurance Service Result'!$1048576:$1048576</definedName>
    <definedName name="__nAxPro_row__" localSheetId="12" hidden="1">'Investment Return'!$1048576:$1048576</definedName>
    <definedName name="__nAxPro_row__" localSheetId="6" hidden="1">'Notes to The Financial Stat.'!$1048576:$1048576</definedName>
    <definedName name="__nAxPro_row__" localSheetId="15" hidden="1">'Other Information'!$1048575:$1048576</definedName>
    <definedName name="__nAxPro_row__" localSheetId="8" hidden="1">'Receivable From Payable To'!#REF!</definedName>
    <definedName name="__nAxPro_row__" localSheetId="9" hidden="1">'Reinsurance Cont Held Summary'!$1048576:$1048576</definedName>
    <definedName name="__nAxPro_row__" localSheetId="7" hidden="1">'Summary of Investments'!#REF!</definedName>
    <definedName name="__nAxPro_row__" localSheetId="1" hidden="1">ToC!$1048576:$1048576</definedName>
    <definedName name="_Fil" localSheetId="10" hidden="1">#REF!</definedName>
    <definedName name="_Fil" localSheetId="6" hidden="1">#REF!</definedName>
    <definedName name="_Fil" localSheetId="1" hidden="1">#REF!</definedName>
    <definedName name="_Fil" hidden="1">#REF!</definedName>
    <definedName name="_Fill" localSheetId="16" hidden="1">#REF!</definedName>
    <definedName name="_Fill" localSheetId="3" hidden="1">#REF!</definedName>
    <definedName name="_Fill" localSheetId="10" hidden="1">#REF!</definedName>
    <definedName name="_Fill" localSheetId="11" hidden="1">#REF!</definedName>
    <definedName name="_Fill" localSheetId="12" hidden="1">#REF!</definedName>
    <definedName name="_Fill" localSheetId="6" hidden="1">#REF!</definedName>
    <definedName name="_Fill" localSheetId="15" hidden="1">#REF!</definedName>
    <definedName name="_Fill" localSheetId="9" hidden="1">#REF!</definedName>
    <definedName name="_Fill" localSheetId="1" hidden="1">#REF!</definedName>
    <definedName name="_Fill" hidden="1">#REF!</definedName>
    <definedName name="_Filll" localSheetId="10" hidden="1">#REF!</definedName>
    <definedName name="_Filll" localSheetId="6" hidden="1">#REF!</definedName>
    <definedName name="_Filll" localSheetId="1" hidden="1">#REF!</definedName>
    <definedName name="_Filll" hidden="1">#REF!</definedName>
    <definedName name="_Key1" localSheetId="16" hidden="1">#REF!</definedName>
    <definedName name="_Key1" localSheetId="3" hidden="1">#REF!</definedName>
    <definedName name="_Key1" localSheetId="10" hidden="1">#REF!</definedName>
    <definedName name="_Key1" localSheetId="11" hidden="1">#REF!</definedName>
    <definedName name="_Key1" localSheetId="12" hidden="1">#REF!</definedName>
    <definedName name="_Key1" localSheetId="6" hidden="1">#REF!</definedName>
    <definedName name="_Key1" localSheetId="15" hidden="1">#REF!</definedName>
    <definedName name="_Key1" localSheetId="8" hidden="1">#REF!</definedName>
    <definedName name="_Key1" localSheetId="9" hidden="1">#REF!</definedName>
    <definedName name="_Key1" localSheetId="1" hidden="1">#REF!</definedName>
    <definedName name="_Key1" hidden="1">#REF!</definedName>
    <definedName name="_key2" localSheetId="10" hidden="1">#REF!</definedName>
    <definedName name="_key2" localSheetId="6" hidden="1">#REF!</definedName>
    <definedName name="_key2" localSheetId="1" hidden="1">#REF!</definedName>
    <definedName name="_key2" hidden="1">#REF!</definedName>
    <definedName name="_keys" localSheetId="16" hidden="1">#REF!</definedName>
    <definedName name="_keys" localSheetId="3" hidden="1">#REF!</definedName>
    <definedName name="_keys" localSheetId="10" hidden="1">#REF!</definedName>
    <definedName name="_keys" localSheetId="11" hidden="1">#REF!</definedName>
    <definedName name="_keys" localSheetId="12" hidden="1">#REF!</definedName>
    <definedName name="_keys" localSheetId="6" hidden="1">#REF!</definedName>
    <definedName name="_keys" localSheetId="15" hidden="1">#REF!</definedName>
    <definedName name="_keys" localSheetId="1" hidden="1">#REF!</definedName>
    <definedName name="_keys" hidden="1">#REF!</definedName>
    <definedName name="_Order1" hidden="1">255</definedName>
    <definedName name="_Order2" hidden="1">0</definedName>
    <definedName name="_Parse_In" localSheetId="16" hidden="1">#REF!</definedName>
    <definedName name="_Parse_In" localSheetId="3" hidden="1">#REF!</definedName>
    <definedName name="_Parse_In" localSheetId="10" hidden="1">#REF!</definedName>
    <definedName name="_Parse_In" localSheetId="11" hidden="1">#REF!</definedName>
    <definedName name="_Parse_In" localSheetId="12" hidden="1">#REF!</definedName>
    <definedName name="_Parse_In" localSheetId="6" hidden="1">#REF!</definedName>
    <definedName name="_Parse_In" localSheetId="15" hidden="1">#REF!</definedName>
    <definedName name="_Parse_In" localSheetId="8" hidden="1">#REF!</definedName>
    <definedName name="_Parse_In" localSheetId="9" hidden="1">#REF!</definedName>
    <definedName name="_Parse_In" localSheetId="1" hidden="1">#REF!</definedName>
    <definedName name="_Parse_In" hidden="1">#REF!</definedName>
    <definedName name="_Parse_In2" localSheetId="10" hidden="1">#REF!</definedName>
    <definedName name="_Parse_In2" localSheetId="6" hidden="1">#REF!</definedName>
    <definedName name="_Parse_In2" localSheetId="1" hidden="1">#REF!</definedName>
    <definedName name="_Parse_In2" hidden="1">#REF!</definedName>
    <definedName name="_Sort" localSheetId="16" hidden="1">#REF!</definedName>
    <definedName name="_Sort" localSheetId="3" hidden="1">#REF!</definedName>
    <definedName name="_Sort" localSheetId="10" hidden="1">#REF!</definedName>
    <definedName name="_Sort" localSheetId="11" hidden="1">#REF!</definedName>
    <definedName name="_Sort" localSheetId="12" hidden="1">#REF!</definedName>
    <definedName name="_Sort" localSheetId="6" hidden="1">#REF!</definedName>
    <definedName name="_Sort" localSheetId="15" hidden="1">#REF!</definedName>
    <definedName name="_Sort" localSheetId="8" hidden="1">#REF!</definedName>
    <definedName name="_Sort" localSheetId="9" hidden="1">#REF!</definedName>
    <definedName name="_Sort" localSheetId="1" hidden="1">#REF!</definedName>
    <definedName name="_Sort" hidden="1">#REF!</definedName>
    <definedName name="_Sort2" localSheetId="10" hidden="1">#REF!</definedName>
    <definedName name="_Sort2" localSheetId="6" hidden="1">#REF!</definedName>
    <definedName name="_Sort2" localSheetId="1" hidden="1">#REF!</definedName>
    <definedName name="_Sort2" hidden="1">#REF!</definedName>
    <definedName name="aa" localSheetId="10">#REF!</definedName>
    <definedName name="aa" localSheetId="6">#REF!</definedName>
    <definedName name="aa" localSheetId="1">#REF!</definedName>
    <definedName name="aa">#REF!</definedName>
    <definedName name="anscount" hidden="1">1</definedName>
    <definedName name="del" localSheetId="16" hidden="1">#REF!</definedName>
    <definedName name="del" localSheetId="10" hidden="1">#REF!</definedName>
    <definedName name="del" localSheetId="6" hidden="1">#REF!</definedName>
    <definedName name="del" localSheetId="1" hidden="1">#REF!</definedName>
    <definedName name="del" hidden="1">#REF!</definedName>
    <definedName name="delet" localSheetId="16" hidden="1">#REF!</definedName>
    <definedName name="delet" localSheetId="10" hidden="1">#REF!</definedName>
    <definedName name="delet" localSheetId="6" hidden="1">#REF!</definedName>
    <definedName name="delet" localSheetId="1" hidden="1">#REF!</definedName>
    <definedName name="delet" hidden="1">#REF!</definedName>
    <definedName name="f" localSheetId="16" hidden="1">#REF!</definedName>
    <definedName name="f" localSheetId="3" hidden="1">#REF!</definedName>
    <definedName name="f" localSheetId="10" hidden="1">#REF!</definedName>
    <definedName name="f" localSheetId="11" hidden="1">#REF!</definedName>
    <definedName name="f" localSheetId="12" hidden="1">#REF!</definedName>
    <definedName name="f" localSheetId="6" hidden="1">#REF!</definedName>
    <definedName name="f" localSheetId="15" hidden="1">#REF!</definedName>
    <definedName name="f" localSheetId="9" hidden="1">#REF!</definedName>
    <definedName name="f" localSheetId="1" hidden="1">#REF!</definedName>
    <definedName name="f" hidden="1">#REF!</definedName>
    <definedName name="f_2" localSheetId="10" hidden="1">#REF!</definedName>
    <definedName name="f_2" localSheetId="6" hidden="1">#REF!</definedName>
    <definedName name="f_2" localSheetId="1" hidden="1">#REF!</definedName>
    <definedName name="f_2" hidden="1">#REF!</definedName>
    <definedName name="fffff" localSheetId="16" hidden="1">#REF!</definedName>
    <definedName name="fffff" localSheetId="3" hidden="1">#REF!</definedName>
    <definedName name="fffff" localSheetId="10" hidden="1">#REF!</definedName>
    <definedName name="fffff" localSheetId="11" hidden="1">#REF!</definedName>
    <definedName name="fffff" localSheetId="12" hidden="1">#REF!</definedName>
    <definedName name="fffff" localSheetId="6" hidden="1">#REF!</definedName>
    <definedName name="fffff" localSheetId="15" hidden="1">#REF!</definedName>
    <definedName name="fffff" localSheetId="9" hidden="1">#REF!</definedName>
    <definedName name="fffff" localSheetId="1" hidden="1">#REF!</definedName>
    <definedName name="fffff" hidden="1">#REF!</definedName>
    <definedName name="fffff2" localSheetId="10" hidden="1">#REF!</definedName>
    <definedName name="fffff2" localSheetId="6" hidden="1">#REF!</definedName>
    <definedName name="fffff2" localSheetId="1" hidden="1">#REF!</definedName>
    <definedName name="fffff2" hidden="1">#REF!</definedName>
    <definedName name="QAPY" localSheetId="10">#REF!,#REF!,#REF!,#REF!</definedName>
    <definedName name="QAPY" localSheetId="6">#REF!,#REF!,#REF!,#REF!</definedName>
    <definedName name="QAPY" localSheetId="1">#REF!,#REF!,#REF!,#REF!</definedName>
    <definedName name="QAPY">#REF!,#REF!,#REF!,#REF!</definedName>
    <definedName name="qualifying_assets_prior_year" localSheetId="10">#REF!,#REF!,#REF!,#REF!</definedName>
    <definedName name="qualifying_assets_prior_year" localSheetId="6">#REF!,#REF!,#REF!,#REF!</definedName>
    <definedName name="qualifying_assets_prior_year" localSheetId="1">#REF!,#REF!,#REF!,#REF!</definedName>
    <definedName name="qualifying_assets_prior_year">#REF!,#REF!,#REF!,#REF!</definedName>
    <definedName name="Quarterly" localSheetId="10">[1]Macrovar!$B$15</definedName>
    <definedName name="Quarterly" localSheetId="6">[1]Macrovar!$B$15</definedName>
    <definedName name="Quarterly">[2]Macrovar!$B$15</definedName>
  </definedNames>
  <calcPr calcId="191029"/>
  <customWorkbookViews>
    <customWorkbookView name="CGAGNON - Personal View" guid="{BD47D07B-2241-4631-8B49-2F51583989D1}" mergeInterval="0" personalView="1" maximized="1" windowWidth="1020" windowHeight="515" tabRatio="601" activeSheetId="2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214" l="1"/>
  <c r="I15" i="211"/>
  <c r="I9" i="211"/>
  <c r="C12" i="223" l="1"/>
  <c r="G14" i="190"/>
  <c r="G32" i="190"/>
  <c r="H37" i="93" l="1"/>
  <c r="G37" i="93"/>
  <c r="F37" i="93"/>
  <c r="H31" i="93"/>
  <c r="G31" i="93"/>
  <c r="G38" i="93" s="1"/>
  <c r="F31" i="93"/>
  <c r="F38" i="93" s="1"/>
  <c r="H22" i="93"/>
  <c r="G22" i="93"/>
  <c r="F22" i="93"/>
  <c r="H16" i="93"/>
  <c r="H23" i="93" s="1"/>
  <c r="G16" i="93"/>
  <c r="F16" i="93"/>
  <c r="J45" i="190"/>
  <c r="I45" i="190"/>
  <c r="H45" i="190"/>
  <c r="F45" i="190"/>
  <c r="E45" i="190"/>
  <c r="D45" i="190"/>
  <c r="C45" i="190"/>
  <c r="G44" i="190"/>
  <c r="G43" i="190"/>
  <c r="G42" i="190"/>
  <c r="G41" i="190"/>
  <c r="G40" i="190"/>
  <c r="G39" i="190"/>
  <c r="G38" i="190"/>
  <c r="G37" i="190"/>
  <c r="G36" i="190"/>
  <c r="G35" i="190"/>
  <c r="G34" i="190"/>
  <c r="G33" i="190"/>
  <c r="D37" i="93"/>
  <c r="E37" i="93"/>
  <c r="C37" i="93"/>
  <c r="D31" i="93"/>
  <c r="D38" i="93" s="1"/>
  <c r="E31" i="93"/>
  <c r="E38" i="93" s="1"/>
  <c r="C31" i="93"/>
  <c r="C38" i="93" s="1"/>
  <c r="C23" i="93"/>
  <c r="D22" i="93"/>
  <c r="E22" i="93"/>
  <c r="C22" i="93"/>
  <c r="D16" i="93"/>
  <c r="D23" i="93" s="1"/>
  <c r="E16" i="93"/>
  <c r="E23" i="93" s="1"/>
  <c r="C16" i="93"/>
  <c r="F62" i="104"/>
  <c r="C47" i="186"/>
  <c r="C20" i="186"/>
  <c r="Q47" i="186"/>
  <c r="P47" i="186"/>
  <c r="O47" i="186"/>
  <c r="R47" i="186" s="1"/>
  <c r="M47" i="186"/>
  <c r="L47" i="186"/>
  <c r="K47" i="186"/>
  <c r="J47" i="186"/>
  <c r="I47" i="186"/>
  <c r="H47" i="186"/>
  <c r="F47" i="186"/>
  <c r="E47" i="186"/>
  <c r="G47" i="186" s="1"/>
  <c r="D47" i="186"/>
  <c r="R46" i="186"/>
  <c r="N46" i="186"/>
  <c r="G46" i="186"/>
  <c r="R45" i="186"/>
  <c r="N45" i="186"/>
  <c r="G45" i="186"/>
  <c r="R44" i="186"/>
  <c r="N44" i="186"/>
  <c r="G44" i="186"/>
  <c r="R43" i="186"/>
  <c r="N43" i="186"/>
  <c r="G43" i="186"/>
  <c r="R42" i="186"/>
  <c r="N42" i="186"/>
  <c r="G42" i="186"/>
  <c r="S42" i="186" s="1"/>
  <c r="R41" i="186"/>
  <c r="N41" i="186"/>
  <c r="G41" i="186"/>
  <c r="R40" i="186"/>
  <c r="N40" i="186"/>
  <c r="G40" i="186"/>
  <c r="R39" i="186"/>
  <c r="N39" i="186"/>
  <c r="G39" i="186"/>
  <c r="S39" i="186" s="1"/>
  <c r="R38" i="186"/>
  <c r="N38" i="186"/>
  <c r="G38" i="186"/>
  <c r="R37" i="186"/>
  <c r="N37" i="186"/>
  <c r="G37" i="186"/>
  <c r="R36" i="186"/>
  <c r="N36" i="186"/>
  <c r="G36" i="186"/>
  <c r="L20" i="189"/>
  <c r="L19" i="189"/>
  <c r="L18" i="189"/>
  <c r="L17" i="189"/>
  <c r="L16" i="189"/>
  <c r="L15" i="189"/>
  <c r="L14" i="189"/>
  <c r="L13" i="189"/>
  <c r="L12" i="189"/>
  <c r="L11" i="189"/>
  <c r="L10" i="189"/>
  <c r="L9" i="189"/>
  <c r="I9" i="189"/>
  <c r="I10" i="189"/>
  <c r="I11" i="189"/>
  <c r="I12" i="189"/>
  <c r="I13" i="189"/>
  <c r="I14" i="189"/>
  <c r="I15" i="189"/>
  <c r="I16" i="189"/>
  <c r="I17" i="189"/>
  <c r="I18" i="189"/>
  <c r="I19" i="189"/>
  <c r="K20" i="189"/>
  <c r="J20" i="189"/>
  <c r="H20" i="189"/>
  <c r="G20" i="189"/>
  <c r="I20" i="189" s="1"/>
  <c r="N19" i="186"/>
  <c r="N18" i="186"/>
  <c r="N17" i="186"/>
  <c r="N16" i="186"/>
  <c r="N15" i="186"/>
  <c r="N14" i="186"/>
  <c r="N13" i="186"/>
  <c r="N12" i="186"/>
  <c r="N11" i="186"/>
  <c r="N10" i="186"/>
  <c r="N9" i="186"/>
  <c r="I20" i="186"/>
  <c r="H20" i="186"/>
  <c r="G14" i="104" l="1"/>
  <c r="G28" i="104"/>
  <c r="G42" i="104"/>
  <c r="G56" i="104"/>
  <c r="G15" i="104"/>
  <c r="G29" i="104"/>
  <c r="G43" i="104"/>
  <c r="G57" i="104"/>
  <c r="G16" i="104"/>
  <c r="G30" i="104"/>
  <c r="G44" i="104"/>
  <c r="G58" i="104"/>
  <c r="G31" i="104"/>
  <c r="G45" i="104"/>
  <c r="G59" i="104"/>
  <c r="G18" i="104"/>
  <c r="G32" i="104"/>
  <c r="G46" i="104"/>
  <c r="G60" i="104"/>
  <c r="G19" i="104"/>
  <c r="G33" i="104"/>
  <c r="G47" i="104"/>
  <c r="G61" i="104"/>
  <c r="G20" i="104"/>
  <c r="G34" i="104"/>
  <c r="G48" i="104"/>
  <c r="G10" i="104"/>
  <c r="G21" i="104"/>
  <c r="G35" i="104"/>
  <c r="G49" i="104"/>
  <c r="G22" i="104"/>
  <c r="G36" i="104"/>
  <c r="G50" i="104"/>
  <c r="G23" i="104"/>
  <c r="G37" i="104"/>
  <c r="G51" i="104"/>
  <c r="G62" i="104"/>
  <c r="G24" i="104"/>
  <c r="G38" i="104"/>
  <c r="G52" i="104"/>
  <c r="G11" i="104"/>
  <c r="G39" i="104"/>
  <c r="G53" i="104"/>
  <c r="G12" i="104"/>
  <c r="G26" i="104"/>
  <c r="G40" i="104"/>
  <c r="G54" i="104"/>
  <c r="G13" i="104"/>
  <c r="G27" i="104"/>
  <c r="G41" i="104"/>
  <c r="G55" i="104"/>
  <c r="G17" i="104"/>
  <c r="G25" i="104"/>
  <c r="F23" i="93"/>
  <c r="G45" i="190"/>
  <c r="G23" i="93"/>
  <c r="H38" i="93"/>
  <c r="S38" i="186"/>
  <c r="S46" i="186"/>
  <c r="S45" i="186"/>
  <c r="S37" i="186"/>
  <c r="S43" i="186"/>
  <c r="N47" i="186"/>
  <c r="S47" i="186" s="1"/>
  <c r="S41" i="186"/>
  <c r="S36" i="186"/>
  <c r="S44" i="186"/>
  <c r="S40" i="186"/>
  <c r="C32" i="223"/>
  <c r="C31" i="223"/>
  <c r="D3" i="227" l="1"/>
  <c r="C3" i="227"/>
  <c r="A3" i="227"/>
  <c r="A1" i="227"/>
  <c r="D17" i="223" l="1"/>
  <c r="D16" i="223"/>
  <c r="D15" i="223"/>
  <c r="D37" i="223"/>
  <c r="D14" i="223"/>
  <c r="D3" i="224"/>
  <c r="C3" i="224"/>
  <c r="A3" i="224"/>
  <c r="A1" i="224"/>
  <c r="D3" i="221"/>
  <c r="C3" i="221"/>
  <c r="A3" i="221"/>
  <c r="A1" i="221"/>
  <c r="D3" i="223"/>
  <c r="C3" i="223"/>
  <c r="A3" i="223"/>
  <c r="A1" i="223"/>
  <c r="D3" i="189"/>
  <c r="C3" i="189"/>
  <c r="A3" i="189"/>
  <c r="A1" i="189"/>
  <c r="D3" i="214"/>
  <c r="C3" i="214"/>
  <c r="A3" i="214"/>
  <c r="A1" i="214"/>
  <c r="D3" i="169"/>
  <c r="C3" i="169"/>
  <c r="A3" i="169"/>
  <c r="A1" i="169"/>
  <c r="D3" i="203"/>
  <c r="C3" i="203"/>
  <c r="A3" i="203"/>
  <c r="A1" i="203"/>
  <c r="D3" i="186"/>
  <c r="C3" i="186"/>
  <c r="A3" i="186"/>
  <c r="A1" i="186"/>
  <c r="D3" i="225"/>
  <c r="C3" i="225"/>
  <c r="A3" i="225"/>
  <c r="A1" i="225"/>
  <c r="D3" i="211"/>
  <c r="C3" i="211"/>
  <c r="A3" i="211"/>
  <c r="A1" i="211"/>
  <c r="E3" i="104"/>
  <c r="D3" i="104"/>
  <c r="A3" i="104"/>
  <c r="A1" i="104"/>
  <c r="D3" i="93"/>
  <c r="C3" i="93"/>
  <c r="A3" i="93"/>
  <c r="A1" i="93"/>
  <c r="D3" i="190"/>
  <c r="C3" i="190"/>
  <c r="A3" i="190"/>
  <c r="A1" i="190"/>
  <c r="D3" i="185"/>
  <c r="C3" i="185"/>
  <c r="A3" i="185"/>
  <c r="A1" i="185"/>
  <c r="D3" i="144"/>
  <c r="C3" i="144"/>
  <c r="A3" i="144"/>
  <c r="A1" i="144"/>
  <c r="A3" i="55"/>
  <c r="A1" i="55"/>
  <c r="D3" i="55"/>
  <c r="C3" i="55"/>
  <c r="D44" i="169" l="1"/>
  <c r="D34" i="223" s="1"/>
  <c r="C44" i="169"/>
  <c r="C34" i="223" s="1"/>
  <c r="C18" i="223" l="1"/>
  <c r="F20" i="189"/>
  <c r="E20" i="189"/>
  <c r="D20" i="189"/>
  <c r="C20" i="189"/>
  <c r="E9" i="214"/>
  <c r="D23" i="203"/>
  <c r="C23" i="203"/>
  <c r="D18" i="203"/>
  <c r="C18" i="203"/>
  <c r="D12" i="203"/>
  <c r="C12" i="203"/>
  <c r="Q20" i="186"/>
  <c r="P20" i="186"/>
  <c r="O20" i="186"/>
  <c r="R20" i="186" s="1"/>
  <c r="R19" i="186"/>
  <c r="R18" i="186"/>
  <c r="R17" i="186"/>
  <c r="R16" i="186"/>
  <c r="R15" i="186"/>
  <c r="R14" i="186"/>
  <c r="R13" i="186"/>
  <c r="R12" i="186"/>
  <c r="R11" i="186"/>
  <c r="R10" i="186"/>
  <c r="R9" i="186"/>
  <c r="M20" i="186"/>
  <c r="L20" i="186"/>
  <c r="K20" i="186"/>
  <c r="J20" i="186"/>
  <c r="N20" i="186" s="1"/>
  <c r="F20" i="186"/>
  <c r="E20" i="186"/>
  <c r="G20" i="186" s="1"/>
  <c r="D20" i="186"/>
  <c r="G19" i="186"/>
  <c r="G18" i="186"/>
  <c r="G17" i="186"/>
  <c r="G16" i="186"/>
  <c r="G15" i="186"/>
  <c r="G14" i="186"/>
  <c r="G13" i="186"/>
  <c r="G12" i="186"/>
  <c r="G11" i="186"/>
  <c r="G10" i="186"/>
  <c r="G9" i="186"/>
  <c r="S9" i="186" s="1"/>
  <c r="D26" i="185"/>
  <c r="C26" i="185"/>
  <c r="D32" i="144"/>
  <c r="E32" i="144"/>
  <c r="D21" i="223" l="1"/>
  <c r="D20" i="223"/>
  <c r="D29" i="223"/>
  <c r="D28" i="223"/>
  <c r="D13" i="223"/>
  <c r="D19" i="223"/>
  <c r="S15" i="186"/>
  <c r="S10" i="186"/>
  <c r="S18" i="186"/>
  <c r="C31" i="203"/>
  <c r="C33" i="203" s="1"/>
  <c r="S16" i="186"/>
  <c r="S12" i="186"/>
  <c r="S19" i="186"/>
  <c r="S14" i="186"/>
  <c r="S11" i="186"/>
  <c r="S13" i="186"/>
  <c r="S17" i="186"/>
  <c r="S20" i="186"/>
  <c r="C46" i="221" l="1"/>
  <c r="C44" i="221"/>
  <c r="J19" i="225" l="1"/>
  <c r="I19" i="225"/>
  <c r="H19" i="225"/>
  <c r="G19" i="225"/>
  <c r="F19" i="225"/>
  <c r="E19" i="225"/>
  <c r="D19" i="225"/>
  <c r="C19" i="225"/>
  <c r="J13" i="225"/>
  <c r="J20" i="225" s="1"/>
  <c r="I13" i="225"/>
  <c r="I20" i="225" s="1"/>
  <c r="H13" i="225"/>
  <c r="G13" i="225"/>
  <c r="F13" i="225"/>
  <c r="E13" i="225"/>
  <c r="E20" i="225" s="1"/>
  <c r="C35" i="221" s="1"/>
  <c r="D13" i="225"/>
  <c r="C13" i="225"/>
  <c r="C20" i="225" s="1"/>
  <c r="C31" i="221" s="1"/>
  <c r="H20" i="225" l="1"/>
  <c r="F20" i="225"/>
  <c r="C37" i="221" s="1"/>
  <c r="G20" i="225"/>
  <c r="D20" i="225"/>
  <c r="D37" i="169"/>
  <c r="D40" i="169" s="1"/>
  <c r="D48" i="169" s="1"/>
  <c r="C37" i="169"/>
  <c r="C40" i="169" s="1"/>
  <c r="D31" i="203"/>
  <c r="D33" i="203" s="1"/>
  <c r="G21" i="190"/>
  <c r="G20" i="190"/>
  <c r="G19" i="190"/>
  <c r="G18" i="190"/>
  <c r="G17" i="190"/>
  <c r="G16" i="190"/>
  <c r="G15" i="190"/>
  <c r="G13" i="190"/>
  <c r="G12" i="190"/>
  <c r="G11" i="190"/>
  <c r="G10" i="190"/>
  <c r="G9" i="190"/>
  <c r="J22" i="190"/>
  <c r="I22" i="190"/>
  <c r="H22" i="190"/>
  <c r="F22" i="190"/>
  <c r="E22" i="190"/>
  <c r="D22" i="190"/>
  <c r="C22" i="190"/>
  <c r="D30" i="185"/>
  <c r="D18" i="185"/>
  <c r="D22" i="185" s="1"/>
  <c r="D11" i="185"/>
  <c r="D14" i="185" s="1"/>
  <c r="C30" i="185"/>
  <c r="C18" i="185"/>
  <c r="C53" i="221" s="1"/>
  <c r="E40" i="144"/>
  <c r="E23" i="144"/>
  <c r="E33" i="144" s="1"/>
  <c r="D40" i="144"/>
  <c r="D23" i="144"/>
  <c r="D33" i="144" s="1"/>
  <c r="B6" i="223" a="1"/>
  <c r="B6" i="223" s="1"/>
  <c r="D10" i="223" s="1"/>
  <c r="D27" i="185" l="1"/>
  <c r="D26" i="223"/>
  <c r="C21" i="223"/>
  <c r="C20" i="223"/>
  <c r="C10" i="223"/>
  <c r="C19" i="223"/>
  <c r="C36" i="223"/>
  <c r="C48" i="169"/>
  <c r="C58" i="221"/>
  <c r="G22" i="190"/>
  <c r="C19" i="221" s="1"/>
  <c r="C22" i="185"/>
  <c r="C33" i="221"/>
  <c r="C17" i="223"/>
  <c r="C16" i="223"/>
  <c r="C15" i="223"/>
  <c r="D41" i="144"/>
  <c r="E41" i="144"/>
  <c r="C28" i="223"/>
  <c r="C29" i="223"/>
  <c r="D31" i="185" l="1"/>
  <c r="D33" i="185" s="1"/>
  <c r="D35" i="223"/>
  <c r="C30" i="223"/>
  <c r="C11" i="185"/>
  <c r="D28" i="55"/>
  <c r="C14" i="221" s="1"/>
  <c r="C28" i="55"/>
  <c r="C12" i="221" s="1"/>
  <c r="C42" i="221" l="1"/>
  <c r="C14" i="185"/>
  <c r="C37" i="223"/>
  <c r="C14" i="223"/>
  <c r="C13" i="223"/>
  <c r="F15" i="211"/>
  <c r="E15" i="211"/>
  <c r="H24" i="211"/>
  <c r="H23" i="211"/>
  <c r="H22" i="211"/>
  <c r="H21" i="211"/>
  <c r="H20" i="211"/>
  <c r="G15" i="211"/>
  <c r="D15" i="211"/>
  <c r="C15" i="211"/>
  <c r="B15" i="211"/>
  <c r="H14" i="211"/>
  <c r="H13" i="211"/>
  <c r="H12" i="211"/>
  <c r="H11" i="211"/>
  <c r="H10" i="211"/>
  <c r="H9" i="211"/>
  <c r="H8" i="211"/>
  <c r="C27" i="185" l="1"/>
  <c r="C48" i="221"/>
  <c r="C26" i="223"/>
  <c r="H15" i="211"/>
  <c r="C35" i="223" l="1"/>
  <c r="C31" i="185"/>
  <c r="C26" i="221"/>
  <c r="D19" i="217"/>
  <c r="F30" i="214"/>
  <c r="F29" i="214"/>
  <c r="F28" i="214"/>
  <c r="F27" i="214"/>
  <c r="F21" i="214"/>
  <c r="F20" i="214"/>
  <c r="F19" i="214"/>
  <c r="F18" i="214"/>
  <c r="F17" i="214"/>
  <c r="F16" i="214"/>
  <c r="F15" i="214"/>
  <c r="F14" i="214"/>
  <c r="F13" i="214"/>
  <c r="E12" i="214"/>
  <c r="F12" i="214" s="1"/>
  <c r="D12" i="214"/>
  <c r="C12" i="214"/>
  <c r="F11" i="214"/>
  <c r="F10" i="214"/>
  <c r="F9" i="214"/>
  <c r="D9" i="214"/>
  <c r="C9" i="214"/>
  <c r="B9" i="214"/>
  <c r="C22" i="214" l="1"/>
  <c r="D22" i="214"/>
  <c r="C33" i="185"/>
  <c r="C24" i="223" s="1"/>
  <c r="C24" i="221"/>
  <c r="F22" i="214"/>
  <c r="C63" i="221" s="1"/>
  <c r="B22" i="214"/>
  <c r="E22" i="214"/>
  <c r="C23" i="223" l="1"/>
  <c r="C25" i="2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<sst xmlns="http://schemas.openxmlformats.org/spreadsheetml/2006/main" count="573" uniqueCount="416">
  <si>
    <t>Reserves</t>
  </si>
  <si>
    <t>Other Assets</t>
  </si>
  <si>
    <t>Investments</t>
  </si>
  <si>
    <t>EQUITY</t>
  </si>
  <si>
    <t>TABLE OF CONTENTS</t>
  </si>
  <si>
    <t>Commissions</t>
  </si>
  <si>
    <t>Accumulated Other Comprehensive Income (Loss)</t>
  </si>
  <si>
    <t>Financial Statements</t>
  </si>
  <si>
    <t>Assets</t>
  </si>
  <si>
    <t>Other</t>
  </si>
  <si>
    <t>Class of Insurance</t>
  </si>
  <si>
    <t>Liability</t>
  </si>
  <si>
    <t>Subsidiaries, Associates &amp; Joint Ventures</t>
  </si>
  <si>
    <t>Deferred Tax Assets</t>
  </si>
  <si>
    <t>Deferred Tax Liabilities</t>
  </si>
  <si>
    <t>Cash and Cash Equivalents</t>
  </si>
  <si>
    <t>Goodwill</t>
  </si>
  <si>
    <t>Intangible Assets</t>
  </si>
  <si>
    <t>Liabilities held for sale</t>
  </si>
  <si>
    <t>(Specify)</t>
  </si>
  <si>
    <t>Retained Earnings</t>
  </si>
  <si>
    <t>Dividends</t>
  </si>
  <si>
    <t>Receivable</t>
  </si>
  <si>
    <t>Payable</t>
  </si>
  <si>
    <t>In Arrears</t>
  </si>
  <si>
    <t>Total</t>
  </si>
  <si>
    <t>Summary of Investments</t>
  </si>
  <si>
    <t>Investment Properties</t>
  </si>
  <si>
    <t>Property and Equipment</t>
  </si>
  <si>
    <t>Name of Entity</t>
  </si>
  <si>
    <t>Current Tax Assets</t>
  </si>
  <si>
    <t>Current Tax Liabilities</t>
  </si>
  <si>
    <t>Subordinated Debt</t>
  </si>
  <si>
    <t>Head Office Account</t>
  </si>
  <si>
    <t>FOREIGN INSURERS ONLY:</t>
  </si>
  <si>
    <t>Defined Benefit Pension Plan</t>
  </si>
  <si>
    <t>Prior Period</t>
  </si>
  <si>
    <t>Current Period</t>
  </si>
  <si>
    <t>Amortized Cost</t>
  </si>
  <si>
    <t>Number of Direct Claims</t>
  </si>
  <si>
    <t>Fair Value Through Profit or Loss (FVTPL)</t>
  </si>
  <si>
    <t>Fair Value Through Other Comprehensive Income (FVOCI)</t>
  </si>
  <si>
    <t>Encumbrances on Real Estate &amp; Mortgage Loans</t>
  </si>
  <si>
    <t>Other Debt</t>
  </si>
  <si>
    <t>Employment Benefits (not including amounts in line above)</t>
  </si>
  <si>
    <t xml:space="preserve">Shareholders' Equity </t>
  </si>
  <si>
    <t>Head Office Account, Reserves &amp; AOCI</t>
  </si>
  <si>
    <t>Insurance service expenses</t>
  </si>
  <si>
    <t>Amortization of insurance acquisition cash flows</t>
  </si>
  <si>
    <t>Movement in investment contract liabilities</t>
  </si>
  <si>
    <t>Effect of changes in non-performance risk of reinsurers</t>
  </si>
  <si>
    <t>Preferred shares - Debt</t>
  </si>
  <si>
    <t>Net expenses from reinsurance contracts held</t>
  </si>
  <si>
    <t>Defined Benefit Pension Plan Expense</t>
  </si>
  <si>
    <t>Directors remuneration</t>
  </si>
  <si>
    <t>Agency (excluding commissions)</t>
  </si>
  <si>
    <t>Management fees</t>
  </si>
  <si>
    <t>Legal fees</t>
  </si>
  <si>
    <t>Information technology</t>
  </si>
  <si>
    <t>Inspections and Investigations</t>
  </si>
  <si>
    <t>Home Office overhead</t>
  </si>
  <si>
    <t>Allowance</t>
  </si>
  <si>
    <t>Accrued Investment Income</t>
  </si>
  <si>
    <t>Revenue from PAA Contracts</t>
  </si>
  <si>
    <t>Professional fees (other than legal)</t>
  </si>
  <si>
    <t>Losses on onerous insurance contracts</t>
  </si>
  <si>
    <t>Amortization of Intangible Assets</t>
  </si>
  <si>
    <t>Impairment of goodwill and intangible assets</t>
  </si>
  <si>
    <t>Occupancy expenses (including rent, leasing and maintenance)</t>
  </si>
  <si>
    <t>Amounts attributed to insurance acquisition cash flows</t>
  </si>
  <si>
    <t>Represented by:</t>
  </si>
  <si>
    <t>Claims and Benefits</t>
  </si>
  <si>
    <t>Salaries and employee benefits</t>
  </si>
  <si>
    <t>Other general expenses:</t>
  </si>
  <si>
    <t>Insurance Revenue</t>
  </si>
  <si>
    <t>Net finance income (expenses) from reinsurance contracts held</t>
  </si>
  <si>
    <t>Other Income</t>
  </si>
  <si>
    <t>Investment Return</t>
  </si>
  <si>
    <t>Discontinued Operations (net of Income Taxes of $______)</t>
  </si>
  <si>
    <t>Depreciation and Amortization</t>
  </si>
  <si>
    <t>Policy 
Limit</t>
  </si>
  <si>
    <t>Total 
Insured Value</t>
  </si>
  <si>
    <t>Net retention</t>
  </si>
  <si>
    <t>Impaired Amount (Before Provisions)</t>
  </si>
  <si>
    <t>Provisions including Expected Credit Loss (ECL)</t>
  </si>
  <si>
    <t>Fair Value Option*/ Investment Properties Fair Value</t>
  </si>
  <si>
    <t>* Assets designated as FVTPL</t>
  </si>
  <si>
    <t>Total Subsidiaries, Associates &amp; Joint Ventures</t>
  </si>
  <si>
    <t>LIABILITIES:</t>
  </si>
  <si>
    <t>Revenue from VFA Contracts</t>
  </si>
  <si>
    <t>Current Taxes</t>
  </si>
  <si>
    <t>Deferred Taxes</t>
  </si>
  <si>
    <t>Amortization and Impairment loss on Investment/Service Contracts</t>
  </si>
  <si>
    <t>Number of Policies in Force</t>
  </si>
  <si>
    <t>Insurance Service Result</t>
  </si>
  <si>
    <t>Net Expenses from Reinsurance Contracts Held</t>
  </si>
  <si>
    <t xml:space="preserve">Insurance Contract Liabilities </t>
  </si>
  <si>
    <t>Investment Contract Liabilities</t>
  </si>
  <si>
    <t>Insurance Service Expenses</t>
  </si>
  <si>
    <t xml:space="preserve">Reinsurance Contract Held Liabilities </t>
  </si>
  <si>
    <t>Insurance Contract Assets</t>
  </si>
  <si>
    <t>Reinsurance Contract Held Assets</t>
  </si>
  <si>
    <t>Assets Held for Sale</t>
  </si>
  <si>
    <t>Other Information</t>
  </si>
  <si>
    <t>Insurance Service and Other Operating Expenses</t>
  </si>
  <si>
    <t>Liabilities and Equity</t>
  </si>
  <si>
    <t>Statement of Profit or Loss</t>
  </si>
  <si>
    <t>Total - Non Insurance Related</t>
  </si>
  <si>
    <t>Non Insurance Related</t>
  </si>
  <si>
    <t>Total - Insurance Related</t>
  </si>
  <si>
    <t>Insurance Related</t>
  </si>
  <si>
    <t>(net of Income Taxes on Discontinued Operations)</t>
  </si>
  <si>
    <t>Interest revenue on financial assets not measured at FVTPL</t>
  </si>
  <si>
    <t>Interest on debt</t>
  </si>
  <si>
    <t>Other interest expenses</t>
  </si>
  <si>
    <t>Other finance costs</t>
  </si>
  <si>
    <t>Interest:</t>
  </si>
  <si>
    <t>Cash and Short Term Investments</t>
  </si>
  <si>
    <t>Bonds</t>
  </si>
  <si>
    <t>Realized Gains (Losses) on Sale:</t>
  </si>
  <si>
    <t>Preferred &amp; Common Shares</t>
  </si>
  <si>
    <t xml:space="preserve">Rental Income Including $  ____________ for Insurer's/ Society's Own Use </t>
  </si>
  <si>
    <t>Income from Other Loans and Invested Assets</t>
  </si>
  <si>
    <t>Gross Investment Income</t>
  </si>
  <si>
    <t>Less:</t>
  </si>
  <si>
    <t>Investment Taxes</t>
  </si>
  <si>
    <t>Insurer's/Society's Own Use Rental Income</t>
  </si>
  <si>
    <t>Contingent Commissions</t>
  </si>
  <si>
    <t>Asset for Insurance Acquisition Cash Flows</t>
  </si>
  <si>
    <t>Net Investment Income:</t>
  </si>
  <si>
    <t>Provision for Credit Losses</t>
  </si>
  <si>
    <t>Amortization of Insurance Acquisition Cash Flows</t>
  </si>
  <si>
    <t>Allocation of reinsurance premiums</t>
  </si>
  <si>
    <t>Amounts recoverable from reinsurers for incurred claims</t>
  </si>
  <si>
    <t>Contracts Measured under GMM</t>
  </si>
  <si>
    <t>Contracts Measured under PAA</t>
  </si>
  <si>
    <t>Losses and Reversal of Losses on Onerous Contracts</t>
  </si>
  <si>
    <t>Adjustments to Liabilities for Incurred Claims</t>
  </si>
  <si>
    <t>Experience Rating Refunds</t>
  </si>
  <si>
    <t>General and operating expenses</t>
  </si>
  <si>
    <t>General and Operating Expenses</t>
  </si>
  <si>
    <t xml:space="preserve">Year to date 
Prior Year </t>
  </si>
  <si>
    <t>Government &amp; Government Guaranteed Securities</t>
  </si>
  <si>
    <t>Government Corporation/Agency Bonds (not guaranteed)</t>
  </si>
  <si>
    <t>Corporate Bonds (Listed)</t>
  </si>
  <si>
    <t>Corporate Bonds (Not Listed)</t>
  </si>
  <si>
    <t>Equity Securities (Listed)</t>
  </si>
  <si>
    <t>Equity Securities (Not Listed)</t>
  </si>
  <si>
    <t>Preferred shares (Listed and/or not listed, but approved by The Commission)</t>
  </si>
  <si>
    <t>Preferred Shares (Not Listed)</t>
  </si>
  <si>
    <t>Other Debt Instruments (Listed/Approved by The Commission)</t>
  </si>
  <si>
    <t>Other Debt Instruments (Not Listed)</t>
  </si>
  <si>
    <t>Mutual Funds, and Investment Funds (Listed)</t>
  </si>
  <si>
    <t>Mutual Funds, and Investment Funds (Not Listed)</t>
  </si>
  <si>
    <t>Other Investments</t>
  </si>
  <si>
    <t>Due from Agents (non-related parties)</t>
  </si>
  <si>
    <t>Value Added Tax Credit Receivables</t>
  </si>
  <si>
    <t>Other Capital and Reserves</t>
  </si>
  <si>
    <t>RETAINED EARNINGS</t>
  </si>
  <si>
    <t>TOTAL EQUITY</t>
  </si>
  <si>
    <t xml:space="preserve">1. Opening Balance </t>
  </si>
  <si>
    <t xml:space="preserve">2. Net Income (Loss) for Period </t>
  </si>
  <si>
    <t>3. Other Comprehensive Income/(Loss)</t>
  </si>
  <si>
    <t>4. Issuance of Preference Shares</t>
  </si>
  <si>
    <t>5. Issuance of Ordinary Shares</t>
  </si>
  <si>
    <t xml:space="preserve">6. Dividends Paid </t>
  </si>
  <si>
    <t>7. Other Transactions (Please Specify)</t>
  </si>
  <si>
    <r>
      <t>C</t>
    </r>
    <r>
      <rPr>
        <b/>
        <sz val="9"/>
        <color indexed="8"/>
        <rFont val="Arial"/>
        <family val="2"/>
      </rPr>
      <t>LOSING</t>
    </r>
    <r>
      <rPr>
        <b/>
        <sz val="10"/>
        <color indexed="8"/>
        <rFont val="Arial"/>
        <family val="2"/>
      </rPr>
      <t xml:space="preserve"> B</t>
    </r>
    <r>
      <rPr>
        <b/>
        <sz val="9"/>
        <color indexed="8"/>
        <rFont val="Arial"/>
        <family val="2"/>
      </rPr>
      <t>ALANCE</t>
    </r>
  </si>
  <si>
    <t>Other Transactions (Please Specify)</t>
  </si>
  <si>
    <t>Property (Commercial)</t>
  </si>
  <si>
    <t>Property (Personal)</t>
  </si>
  <si>
    <t>Motor (Comprehensive)</t>
  </si>
  <si>
    <t xml:space="preserve">Fire </t>
  </si>
  <si>
    <t>Casualty Catastrophe</t>
  </si>
  <si>
    <t xml:space="preserve">Marine, Aviation and Transport  </t>
  </si>
  <si>
    <t>Other**</t>
  </si>
  <si>
    <t>**Other Please Specify</t>
  </si>
  <si>
    <t>June 30</t>
  </si>
  <si>
    <t>March 31</t>
  </si>
  <si>
    <t>September 30</t>
  </si>
  <si>
    <t>December 31</t>
  </si>
  <si>
    <t>(Current quarter data only)</t>
  </si>
  <si>
    <r>
      <t>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</si>
  <si>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OLICIES</t>
    </r>
    <r>
      <rPr>
        <b/>
        <sz val="11"/>
        <color indexed="8"/>
        <rFont val="Arial"/>
        <family val="2"/>
      </rPr>
      <t xml:space="preserve"> 
</t>
    </r>
  </si>
  <si>
    <t>TOTAL SUM INSURED
(B$)</t>
  </si>
  <si>
    <r>
      <t>F</t>
    </r>
    <r>
      <rPr>
        <b/>
        <sz val="10"/>
        <color indexed="8"/>
        <rFont val="Arial"/>
        <family val="2"/>
      </rPr>
      <t>IRST</t>
    </r>
    <r>
      <rPr>
        <b/>
        <sz val="11"/>
        <color indexed="8"/>
        <rFont val="Arial"/>
        <family val="2"/>
      </rPr>
      <t xml:space="preserve"> Y</t>
    </r>
    <r>
      <rPr>
        <b/>
        <sz val="10"/>
        <color indexed="8"/>
        <rFont val="Arial"/>
        <family val="2"/>
      </rPr>
      <t>EAR</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 xml:space="preserve">REMIUM
</t>
    </r>
    <r>
      <rPr>
        <b/>
        <sz val="11"/>
        <color indexed="8"/>
        <rFont val="Arial"/>
        <family val="2"/>
      </rPr>
      <t xml:space="preserve"> (B$)</t>
    </r>
  </si>
  <si>
    <r>
      <t>T</t>
    </r>
    <r>
      <rPr>
        <b/>
        <sz val="10"/>
        <color indexed="8"/>
        <rFont val="Arial"/>
        <family val="2"/>
      </rPr>
      <t>OTAL</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</si>
  <si>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3% P</t>
    </r>
    <r>
      <rPr>
        <b/>
        <sz val="10"/>
        <color indexed="8"/>
        <rFont val="Arial"/>
        <family val="2"/>
      </rPr>
      <t>REMIUM</t>
    </r>
    <r>
      <rPr>
        <b/>
        <sz val="11"/>
        <color indexed="8"/>
        <rFont val="Arial"/>
        <family val="2"/>
      </rPr>
      <t xml:space="preserve"> T</t>
    </r>
    <r>
      <rPr>
        <b/>
        <sz val="10"/>
        <color indexed="8"/>
        <rFont val="Arial"/>
        <family val="2"/>
      </rPr>
      <t>AX</t>
    </r>
    <r>
      <rPr>
        <b/>
        <sz val="11"/>
        <color indexed="8"/>
        <rFont val="Arial"/>
        <family val="2"/>
      </rPr>
      <t xml:space="preserve"> </t>
    </r>
  </si>
  <si>
    <t>PROPERTY</t>
  </si>
  <si>
    <t>PROPERTY (Commercial)</t>
  </si>
  <si>
    <t>PROPERTY (Personal)</t>
  </si>
  <si>
    <t>MOTOR</t>
  </si>
  <si>
    <t>MOTOR (Comprehensive)</t>
  </si>
  <si>
    <t>MOTOR (Third Party)</t>
  </si>
  <si>
    <t>FIRE</t>
  </si>
  <si>
    <t>CASUALTY CATASTROPHE</t>
  </si>
  <si>
    <t xml:space="preserve">LIABILITY </t>
  </si>
  <si>
    <t xml:space="preserve">MARINE, AVIATION  &amp; TRANSPORT </t>
  </si>
  <si>
    <t>PERSONAL ACCIDENT</t>
  </si>
  <si>
    <t>PECUNIARY LOSS</t>
  </si>
  <si>
    <t xml:space="preserve">TOTAL </t>
  </si>
  <si>
    <t>Error Validation Page</t>
  </si>
  <si>
    <t>Current Year: Assets ≠ Liabilities + Capital</t>
  </si>
  <si>
    <t>2)</t>
  </si>
  <si>
    <t>Prior Year:  Assets ≠ Liabilities + Capital</t>
  </si>
  <si>
    <t>Form- Statement of Changes in Equity</t>
  </si>
  <si>
    <r>
      <t xml:space="preserve">CONFIDENTIAL 
</t>
    </r>
    <r>
      <rPr>
        <b/>
        <sz val="9"/>
        <color indexed="8"/>
        <rFont val="Arial"/>
        <family val="2"/>
      </rPr>
      <t>Restricted Use Only (not for use by third parties)</t>
    </r>
  </si>
  <si>
    <t>QUARTERLY REPORTING SYSTEM</t>
  </si>
  <si>
    <t>REPORTING COMPANY NAME</t>
  </si>
  <si>
    <t>FOR THE QUARTER ENDED</t>
  </si>
  <si>
    <r>
      <t>Investment Expenses (other than Investment Taxes</t>
    </r>
    <r>
      <rPr>
        <sz val="10"/>
        <rFont val="Arial"/>
        <family val="2"/>
      </rPr>
      <t>)</t>
    </r>
  </si>
  <si>
    <t>Total Other</t>
  </si>
  <si>
    <t>FOR GENERAL INSURERS &amp; BRANCHES</t>
  </si>
  <si>
    <r>
      <t>F</t>
    </r>
    <r>
      <rPr>
        <b/>
        <sz val="22"/>
        <rFont val="Arial"/>
        <family val="2"/>
      </rPr>
      <t>ORM</t>
    </r>
    <r>
      <rPr>
        <b/>
        <sz val="26"/>
        <rFont val="Arial"/>
        <family val="2"/>
      </rPr>
      <t xml:space="preserve"> : Other Information</t>
    </r>
  </si>
  <si>
    <t>Interests in Associates &amp; Joint Ventures</t>
  </si>
  <si>
    <t>Interests in Subsidiaries</t>
  </si>
  <si>
    <t>Investments in Related Party Pooled Funds</t>
  </si>
  <si>
    <t>Accumulated Other Comprehensive Income/ (Loss)</t>
  </si>
  <si>
    <t>Net investment income</t>
  </si>
  <si>
    <t>Net finance income (expenses) from insurance contracts</t>
  </si>
  <si>
    <t>Share of Net Income (Loss) from investment in equity accounted associated companies and subsidiaries</t>
  </si>
  <si>
    <t>Enter the names of reinsurers under above headings. Add additional rows as needed.</t>
  </si>
  <si>
    <t>TOTAL HEAD OFFICE ACCOUNT, RESERVES &amp; AOCI</t>
  </si>
  <si>
    <t>Premium Taxes</t>
  </si>
  <si>
    <t xml:space="preserve">Consolidated EWT Financial Ratios: </t>
  </si>
  <si>
    <t>Ratios</t>
  </si>
  <si>
    <t>Capital</t>
  </si>
  <si>
    <t>Net Change in Capital &amp; Surplus</t>
  </si>
  <si>
    <t>Surplus or Equity as a % of Total Assets -  Stock Companies</t>
  </si>
  <si>
    <t>Surplus or Equity as a % of Total Assets -  Branches</t>
  </si>
  <si>
    <t xml:space="preserve">Bond Provisions/Total Bonds (Amortized Cost + FVOCI) </t>
  </si>
  <si>
    <t>CSM as a % of Total Insurance Contract Liabilities</t>
  </si>
  <si>
    <t>Risk Adjustment as % of Total Insurance Contract  Liabilities</t>
  </si>
  <si>
    <t>Loss Component as % of Total Insurance Contract Liabilities</t>
  </si>
  <si>
    <t>Change in Net Income</t>
  </si>
  <si>
    <t>Return on common shareholders' equity ("ROE")</t>
  </si>
  <si>
    <t>Return on Home Office Account ("ROE")  (Branches)</t>
  </si>
  <si>
    <t>Insurance Result as % Insurance Revenue</t>
  </si>
  <si>
    <t>Directly Attributable plus Operating Expenses as a % Insurance Revenue plus Other Income</t>
  </si>
  <si>
    <t>Interest Coverage</t>
  </si>
  <si>
    <t>Investment Yield</t>
  </si>
  <si>
    <t xml:space="preserve">Investment </t>
  </si>
  <si>
    <t>Affiliated Investments to Capital and Surplus</t>
  </si>
  <si>
    <t>Real Estate to Capital and Surplus</t>
  </si>
  <si>
    <t>Change in Expenses</t>
  </si>
  <si>
    <t>Real Estate to Total Assets</t>
  </si>
  <si>
    <t>DESCRIPTION (B$)</t>
  </si>
  <si>
    <t>Year to date 
Current Year</t>
  </si>
  <si>
    <t>ASSETS:</t>
  </si>
  <si>
    <r>
      <t xml:space="preserve">Provisions, </t>
    </r>
    <r>
      <rPr>
        <sz val="10"/>
        <rFont val="Arial"/>
        <family val="2"/>
      </rPr>
      <t>Accruals and Other Liabilities</t>
    </r>
  </si>
  <si>
    <t>Form: Statement of Profit or Loss</t>
  </si>
  <si>
    <t>Revenue from GMM Contracts (excluding VFA Contracts)</t>
  </si>
  <si>
    <t>Total Insurance Revenue (Sum of Rows 1 to 3)</t>
  </si>
  <si>
    <t>INSURANCE SERVICE RESULT (Row 4 - Row 5 - Row 6)</t>
  </si>
  <si>
    <t>Form: Receivable From/Payable To</t>
  </si>
  <si>
    <t>Form: Investment Return</t>
  </si>
  <si>
    <t>Fair Value Gains (Losses):</t>
  </si>
  <si>
    <t>Form: Insurance Service And Other Operating Expenses</t>
  </si>
  <si>
    <t>Solvency Ratio</t>
  </si>
  <si>
    <t>Assets and Liabilities</t>
  </si>
  <si>
    <t>Receivable From Payable To</t>
  </si>
  <si>
    <t>Statement of Equity</t>
  </si>
  <si>
    <t>Income and Expenses</t>
  </si>
  <si>
    <t>Analyses by Lines of Business, Territory and Currency</t>
  </si>
  <si>
    <t>EWT Ratios</t>
  </si>
  <si>
    <t>General Premium Tax Report Form</t>
  </si>
  <si>
    <t>BAHAMIAN GENERAL INSURANCE COMPANIES &amp; BRANCHES</t>
  </si>
  <si>
    <t>Investment Return (Sum of Rows 8 to 10)</t>
  </si>
  <si>
    <t>NET INVESTMENT RESULT (Sum of Rows 11 to 14)</t>
  </si>
  <si>
    <t>Total Income Taxes (Sum of Rows 21 &amp; 22)</t>
  </si>
  <si>
    <t>PROFIT (LOSS) AFTER TAXES (Row 20 - Row 23)</t>
  </si>
  <si>
    <t>Total Investments (Sum of Rows 1 to 13)</t>
  </si>
  <si>
    <t>Interest revenue on financial assests not measured at FVTPL (Sum of Rows 1 to 3)</t>
  </si>
  <si>
    <t>Subtotal (Sum of Rows 1 to 28)</t>
  </si>
  <si>
    <t>Total (Sum of Rows 33 &amp; 34)</t>
  </si>
  <si>
    <t>General Insurers &amp; Branches</t>
  </si>
  <si>
    <t>Balance Sheet Value
Col. C+D+E+F</t>
  </si>
  <si>
    <t>Market Value of Column F</t>
  </si>
  <si>
    <t>Form: Insurance and Reinsurance Contracts</t>
  </si>
  <si>
    <t>CURRENT YEAR</t>
  </si>
  <si>
    <t>PRIOR YEAR</t>
  </si>
  <si>
    <t>Insurance Contract Liabilities</t>
  </si>
  <si>
    <t>Reinsurance Contracts Held Assets</t>
  </si>
  <si>
    <t>Reinsurance Contracts Held Liabilities</t>
  </si>
  <si>
    <t>Expected Present Value of Future Cash Flows</t>
  </si>
  <si>
    <t>Risk Adjustment</t>
  </si>
  <si>
    <t>Contractual Service Margin (CSM)</t>
  </si>
  <si>
    <t>Total (Sum of Rows 1 to 3)</t>
  </si>
  <si>
    <t>Liability for remaining coverage - excluding Loss Component</t>
  </si>
  <si>
    <t>Liability for remaining coverage - Loss Component</t>
  </si>
  <si>
    <t>Liability for incurred claims - Expected Present Value of Future Cash Flows</t>
  </si>
  <si>
    <t>Liability for incurred claims - Risk Adjustment</t>
  </si>
  <si>
    <t>Insurance and Reinsurance</t>
  </si>
  <si>
    <t xml:space="preserve">CSM YTD Current Year compared to YTD Prior Year </t>
  </si>
  <si>
    <t xml:space="preserve">Other Debt Provisions/Total Other Debt (Amortized Cost + FVOCI) </t>
  </si>
  <si>
    <t>Form - Summary of Investments</t>
  </si>
  <si>
    <t>1)</t>
  </si>
  <si>
    <t>3)</t>
  </si>
  <si>
    <t>4)</t>
  </si>
  <si>
    <t>Form - Assets AND Liabilities And Equity</t>
  </si>
  <si>
    <t>Total Investment is not the same as on Form- Assets Row 6</t>
  </si>
  <si>
    <t>5)</t>
  </si>
  <si>
    <t>Net Expenses from Reinsurance Contracts Held is not the same as on Form- Statement of Profit or Loss Row 6</t>
  </si>
  <si>
    <t>Form- Insurance and Reinsurance Contracts</t>
  </si>
  <si>
    <t>6)</t>
  </si>
  <si>
    <t>7)</t>
  </si>
  <si>
    <t>8)</t>
  </si>
  <si>
    <t>9)</t>
  </si>
  <si>
    <t>10)</t>
  </si>
  <si>
    <t>11)</t>
  </si>
  <si>
    <t>Form- Insurance Service Result</t>
  </si>
  <si>
    <t>12)</t>
  </si>
  <si>
    <t>13)</t>
  </si>
  <si>
    <t>14)</t>
  </si>
  <si>
    <t>15)</t>
  </si>
  <si>
    <t>Insurance Revenue is not the same as on Form- Statement of Profit or Loss Row 4</t>
  </si>
  <si>
    <t>Insurance Service Expenses is not the same as on Form- Statement of Profit or Loss Row 5</t>
  </si>
  <si>
    <t>Form- Investment Return</t>
  </si>
  <si>
    <t>Form- Insurance Service And Other Operating Expenses</t>
  </si>
  <si>
    <t>Insurance Service Result is not the same as on Form- Statement of Profit or Loss Row 7</t>
  </si>
  <si>
    <t>Financial Instrument Derivative Assets</t>
  </si>
  <si>
    <t>Total Assets (Sum of Rows 1 to 19)</t>
  </si>
  <si>
    <t>Financial Instrument Derivative Liabilities</t>
  </si>
  <si>
    <t>Form: Statement Of Financial Position - Liabilities And Equity - General Insurers</t>
  </si>
  <si>
    <t>TOTAL LIABILITIES (Sum of Rows 1 to 14)</t>
  </si>
  <si>
    <t>BAHAMIAN INSURERS ONLY:</t>
  </si>
  <si>
    <t>Common Shares</t>
  </si>
  <si>
    <t>Preferred shares</t>
  </si>
  <si>
    <t>Total Shareholders' Equity (Sum of Rows 16 to 20)</t>
  </si>
  <si>
    <t>TOTAL LIABILITIES AND EQUITY (Row 15 + Row 21)</t>
  </si>
  <si>
    <t>Total Head Office Account, Reserves &amp; AOCI (Sum of Rows 23 to 26)</t>
  </si>
  <si>
    <t>TOTAL LIABILITIES, EQUITY, HEAD OFFICE ACCOUNT, RESERVES &amp; AOCI (Row 22 + Row 27)</t>
  </si>
  <si>
    <t>OTHER INCOME AND EXPENSES (Sum of Rows 16 to 17 - Row 18)</t>
  </si>
  <si>
    <t>PROFIT (LOSS) BEFORE TAXES (Row 7 + Row 15 + Row 19)</t>
  </si>
  <si>
    <t>NET INCOME (LOSS) FOR THE YEAR (Row 24 - Row 25)</t>
  </si>
  <si>
    <t>(specify)</t>
  </si>
  <si>
    <t>Form: Reinsurance Contracts Held Summary</t>
  </si>
  <si>
    <t>COMMON SHARES</t>
  </si>
  <si>
    <t>PREFERRED SHARES</t>
  </si>
  <si>
    <t>ACCUMULATED OTHER COMPREHENSIVE INCOME</t>
  </si>
  <si>
    <t>OTHER CAPITAL AND RESERVES</t>
  </si>
  <si>
    <t>Contracts not measured under the PAA*</t>
  </si>
  <si>
    <t>Contracts measured under the PAA</t>
  </si>
  <si>
    <t>Total (Sum of Rows 5 to 8)</t>
  </si>
  <si>
    <t>ALL CONTRACTS (Sum of Rows 4 &amp; 9)</t>
  </si>
  <si>
    <t>*specify Loss Component included in figures above</t>
  </si>
  <si>
    <t>Loss Component - Contracts not measured under the PAA</t>
  </si>
  <si>
    <t>Income from Derivative Activities</t>
  </si>
  <si>
    <t>Total Realized Gains (Losses) on Sale (Sum of Rows 5 to 7)</t>
  </si>
  <si>
    <t>Total Fair Value Gains (Losses) (Sum of Rows 9 to 11)</t>
  </si>
  <si>
    <t>Net Investment Income (Sum of Rows 8, 12 to 16 Minus Rows 17 &amp; 18)</t>
  </si>
  <si>
    <t>Investment Return (Row 4 + Row 19 - Row 20)</t>
  </si>
  <si>
    <r>
      <t>Total (sum</t>
    </r>
    <r>
      <rPr>
        <b/>
        <sz val="10"/>
        <color rgb="FF000000"/>
        <rFont val="Arial"/>
        <family val="2"/>
      </rPr>
      <t xml:space="preserve"> of Rows 29 to 31)</t>
    </r>
  </si>
  <si>
    <t>Motor (Third Party)</t>
  </si>
  <si>
    <t>Pecuniary Loss</t>
  </si>
  <si>
    <t>Personal Accident</t>
  </si>
  <si>
    <t>OTHER (please specify below):</t>
  </si>
  <si>
    <r>
      <t>OTHER 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</si>
  <si>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t>(Type Text Here)</t>
  </si>
  <si>
    <t xml:space="preserve">Personal Accident </t>
  </si>
  <si>
    <t>Total (Sum of Rows 1 to 11)</t>
  </si>
  <si>
    <r>
      <t xml:space="preserve">Error Validation: </t>
    </r>
    <r>
      <rPr>
        <sz val="10"/>
        <rFont val="Arial"/>
        <family val="2"/>
      </rPr>
      <t>Errors will be highlighted in red in Columns C &amp; D. Please resolve all errors noted before uploading the Return.</t>
    </r>
  </si>
  <si>
    <t>Insurance Service And Other Operating Expenses Mismatch: Row 32 ≠ Row 35</t>
  </si>
  <si>
    <t>Form- General Premium Tax Report Form</t>
  </si>
  <si>
    <t>16)</t>
  </si>
  <si>
    <t>Insurance Contract Assets is not the same as on Form- Assets Row 8</t>
  </si>
  <si>
    <t>Total Capital and reserves not the same as on Form- Liabilities And Equity Row 21 + Row 27</t>
  </si>
  <si>
    <t>Insurance Contract Liabilities is not the same as on Form- Liabilities And Equity Row 6</t>
  </si>
  <si>
    <t>Reinsurance Contracts Held Liabilities is not the same as on Form- Liabilities And Equity Row 7</t>
  </si>
  <si>
    <t>Reinsurance Contracts Held Assets is not the same as on Form- Assets Row 9</t>
  </si>
  <si>
    <t>Form: Statement of Equity</t>
  </si>
  <si>
    <t>Form: Revenue and Premium Tax Report</t>
  </si>
  <si>
    <t>Profitability</t>
  </si>
  <si>
    <t>Operations</t>
  </si>
  <si>
    <t>Errors will be highlighted below in red in Column C. Please resolve all errors noted before uploading the Return.</t>
  </si>
  <si>
    <t>Net income is not the same as on Form- Statement of Profit or Loss Row 24</t>
  </si>
  <si>
    <t>Investment Return is not the same as on Form - Statement of Profit or Loss Row 11</t>
  </si>
  <si>
    <t>Insurance Service And Other Operating Expenses is not the same as on Form - Statement of Profit or Loss Row 5 + Row 18</t>
  </si>
  <si>
    <t>Total Premium Tax is not the same as on Form - Insurance Service And Other Operating Expenses Row 11</t>
  </si>
  <si>
    <t>-</t>
  </si>
  <si>
    <t>Form: Notes to The Financial Statements</t>
  </si>
  <si>
    <r>
      <t>F</t>
    </r>
    <r>
      <rPr>
        <b/>
        <sz val="22"/>
        <rFont val="Arial"/>
        <family val="2"/>
      </rPr>
      <t>ORM</t>
    </r>
    <r>
      <rPr>
        <b/>
        <sz val="26"/>
        <rFont val="Arial"/>
        <family val="2"/>
      </rPr>
      <t>: Statement Of Financial Position - Assets</t>
    </r>
    <r>
      <rPr>
        <b/>
        <sz val="24"/>
        <rFont val="Arial"/>
        <family val="2"/>
      </rPr>
      <t xml:space="preserve"> - General Insurers</t>
    </r>
  </si>
  <si>
    <t>Insurance Risk Ratio</t>
  </si>
  <si>
    <t>Total Contract Liabilities to Capital and Surplus</t>
  </si>
  <si>
    <t>Notes to The Financial Statements</t>
  </si>
  <si>
    <t>Other Insurance Service Expenses</t>
  </si>
  <si>
    <t>Claims and Adjustment Expenses Paid - Current year</t>
  </si>
  <si>
    <t>Liabilities for incurred claims -Current Year</t>
  </si>
  <si>
    <t>Insurance Contracts Issued</t>
  </si>
  <si>
    <t>Reinsurance Contracts Held</t>
  </si>
  <si>
    <t>Net</t>
  </si>
  <si>
    <t>Claims Incurred (International)</t>
  </si>
  <si>
    <t>Claims Incurred (Domestic)</t>
  </si>
  <si>
    <t>Form: Insurance Service Result-Year to date Current Year</t>
  </si>
  <si>
    <t>Form: Insurance Service Result-Year to date Prior Year</t>
  </si>
  <si>
    <t>Total (Sum of Rows 13 to 23)</t>
  </si>
  <si>
    <t>S&amp;P</t>
  </si>
  <si>
    <t>UNDERWRITER</t>
  </si>
  <si>
    <t>COUNTRY</t>
  </si>
  <si>
    <t>A.M. BEST</t>
  </si>
  <si>
    <t>RATING</t>
  </si>
  <si>
    <t>TOTAL AGGREGATE EXPOSURE</t>
  </si>
  <si>
    <t>% OF TOTAL EXPOSURE</t>
  </si>
  <si>
    <t>TOTAL</t>
  </si>
  <si>
    <t>Receivables</t>
  </si>
  <si>
    <t>Reinsurance Receivable</t>
  </si>
  <si>
    <t>Reinsurance Payable</t>
  </si>
  <si>
    <t>Net Receivable</t>
  </si>
  <si>
    <t>Current Year</t>
  </si>
  <si>
    <t>Prior Year</t>
  </si>
  <si>
    <t>Form:  Summary of Investments-Year to date Prior Year</t>
  </si>
  <si>
    <t>Form: Summary of Investments-Year to date Current Year</t>
  </si>
  <si>
    <t xml:space="preserve">Company Name </t>
  </si>
  <si>
    <t>ICB REGISTRATION NO.</t>
  </si>
  <si>
    <r>
      <t xml:space="preserve">Reinsurance Cont Held Summary </t>
    </r>
    <r>
      <rPr>
        <b/>
        <u/>
        <sz val="12"/>
        <color rgb="FFFF0000"/>
        <rFont val="Arial"/>
        <family val="2"/>
      </rPr>
      <t>(To be completed in quarter 4, only.)</t>
    </r>
  </si>
  <si>
    <r>
      <t>VERSION 2.1 (</t>
    </r>
    <r>
      <rPr>
        <sz val="9"/>
        <color rgb="FFFF0000"/>
        <rFont val="Arial"/>
        <family val="2"/>
      </rPr>
      <t>updated August 15, 2025</t>
    </r>
    <r>
      <rPr>
        <sz val="9"/>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</si>
</sst>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quot;$&quot;* #,##0.00_-;\-&quot;$&quot;* #,##0.00_-;_-&quot;$&quot;* &quot;-&quot;??_-;_-@_-"/>
    <numFmt numFmtId="165" formatCode="_-* #,##0.00_-;\-* #,##0.00_-;_-* &quot;-&quot;??_-;_-@_-"/>
    <numFmt numFmtId="166" formatCode="General_)"/>
    <numFmt numFmtId="167" formatCode="_-[$€-2]* #,##0.00_-;\-[$€-2]* #,##0.00_-;_-[$€-2]* &quot;-&quot;??_-"/>
    <numFmt numFmtId="168" formatCode="_(* #,##0_);_(* \(#,##0\);_(* &quot;-&quot;??_);_(@_)"/>
    <numFmt numFmtId="169" formatCode="[$-409]d\-mmm;@"/>
  </numFmts>
  <fonts count="113">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sz val="10"/>
      <name val="Arial"/>
      <family val="2"/>
    </font>
    <font>
      <sz val="10"/>
      <name val="MS Sans Serif"/>
      <family val="2"/>
    </font>
    <font>
      <sz val="12"/>
      <name val="Arial"/>
      <family val="2"/>
    </font>
    <font>
      <b/>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name val="SWISS"/>
    </font>
    <font>
      <b/>
      <sz val="11"/>
      <color indexed="63"/>
      <name val="Calibri"/>
      <family val="2"/>
    </font>
    <font>
      <sz val="12"/>
      <name val="Helv"/>
    </font>
    <font>
      <b/>
      <sz val="18"/>
      <color indexed="56"/>
      <name val="Cambria"/>
      <family val="2"/>
    </font>
    <font>
      <b/>
      <sz val="11"/>
      <color indexed="8"/>
      <name val="Calibri"/>
      <family val="2"/>
    </font>
    <font>
      <sz val="11"/>
      <color indexed="10"/>
      <name val="Calibri"/>
      <family val="2"/>
    </font>
    <font>
      <b/>
      <sz val="12"/>
      <name val="Frutiger 45 Light"/>
      <family val="2"/>
    </font>
    <font>
      <sz val="8"/>
      <name val="Garamond"/>
      <family val="1"/>
    </font>
    <font>
      <sz val="12"/>
      <name val="Frutiger 45 Light"/>
      <family val="2"/>
    </font>
    <font>
      <i/>
      <sz val="12"/>
      <name val="Frutiger 45 Light"/>
      <family val="2"/>
    </font>
    <font>
      <u/>
      <sz val="10"/>
      <color indexed="12"/>
      <name val="Arial"/>
      <family val="2"/>
    </font>
    <font>
      <b/>
      <sz val="14"/>
      <name val="Frutiger 87ExtraBlackCn"/>
      <family val="2"/>
    </font>
    <font>
      <b/>
      <i/>
      <sz val="12"/>
      <name val="Frutiger 45 Light"/>
      <family val="2"/>
    </font>
    <font>
      <sz val="10"/>
      <name val="Frutiger"/>
    </font>
    <font>
      <sz val="11"/>
      <color theme="1"/>
      <name val="Calibri"/>
      <family val="2"/>
      <scheme val="minor"/>
    </font>
    <font>
      <b/>
      <sz val="11"/>
      <color theme="1"/>
      <name val="Calibri"/>
      <family val="2"/>
      <scheme val="minor"/>
    </font>
    <font>
      <sz val="10"/>
      <name val="MS Sans Serif"/>
      <family val="2"/>
    </font>
    <font>
      <sz val="10"/>
      <name val="MS Sans Serif"/>
      <family val="2"/>
    </font>
    <font>
      <sz val="11"/>
      <color theme="1"/>
      <name val="Arial"/>
      <family val="2"/>
    </font>
    <font>
      <b/>
      <sz val="11"/>
      <color indexed="10"/>
      <name val="Calibri"/>
      <family val="2"/>
    </font>
    <font>
      <sz val="7"/>
      <name val="Helv"/>
    </font>
    <font>
      <sz val="11"/>
      <color indexed="19"/>
      <name val="Calibri"/>
      <family val="2"/>
    </font>
    <font>
      <b/>
      <sz val="18"/>
      <color indexed="62"/>
      <name val="Cambria"/>
      <family val="2"/>
    </font>
    <font>
      <b/>
      <sz val="15"/>
      <color indexed="62"/>
      <name val="Calibri"/>
      <family val="2"/>
    </font>
    <font>
      <b/>
      <sz val="11"/>
      <color indexed="62"/>
      <name val="Calibri"/>
      <family val="2"/>
    </font>
    <font>
      <sz val="10"/>
      <color indexed="12"/>
      <name val="Arial"/>
      <family val="2"/>
    </font>
    <font>
      <u/>
      <sz val="10"/>
      <color indexed="12"/>
      <name val="Times New Roman"/>
      <family val="1"/>
    </font>
    <font>
      <sz val="10"/>
      <name val="Times New Roman"/>
      <family val="1"/>
    </font>
    <font>
      <b/>
      <sz val="26"/>
      <name val="Arial"/>
      <family val="2"/>
    </font>
    <font>
      <b/>
      <sz val="22"/>
      <name val="Arial"/>
      <family val="2"/>
    </font>
    <font>
      <b/>
      <sz val="24"/>
      <name val="Arial"/>
      <family val="2"/>
    </font>
    <font>
      <b/>
      <sz val="11"/>
      <name val="Arial"/>
      <family val="2"/>
    </font>
    <font>
      <b/>
      <sz val="10"/>
      <name val="Arial"/>
      <family val="2"/>
    </font>
    <font>
      <b/>
      <sz val="12"/>
      <color indexed="8"/>
      <name val="Arial"/>
      <family val="2"/>
    </font>
    <font>
      <b/>
      <sz val="11"/>
      <color rgb="FFFF0000"/>
      <name val="Arial"/>
      <family val="2"/>
    </font>
    <font>
      <b/>
      <sz val="11"/>
      <color indexed="8"/>
      <name val="Arial"/>
      <family val="2"/>
    </font>
    <font>
      <sz val="11"/>
      <name val="Arial"/>
      <family val="2"/>
    </font>
    <font>
      <sz val="9"/>
      <color theme="1"/>
      <name val="Arial"/>
      <family val="2"/>
    </font>
    <font>
      <b/>
      <sz val="20"/>
      <color indexed="8"/>
      <name val="Arial"/>
      <family val="2"/>
    </font>
    <font>
      <sz val="10"/>
      <color indexed="8"/>
      <name val="Arial"/>
      <family val="2"/>
    </font>
    <font>
      <b/>
      <sz val="10"/>
      <color indexed="8"/>
      <name val="Arial"/>
      <family val="2"/>
    </font>
    <font>
      <b/>
      <sz val="9"/>
      <color indexed="8"/>
      <name val="Arial"/>
      <family val="2"/>
    </font>
    <font>
      <u/>
      <sz val="11"/>
      <color theme="10"/>
      <name val="Calibri"/>
      <family val="2"/>
    </font>
    <font>
      <b/>
      <sz val="14"/>
      <color theme="1"/>
      <name val="Arial"/>
      <family val="2"/>
    </font>
    <font>
      <sz val="10"/>
      <color theme="1"/>
      <name val="Arial"/>
      <family val="2"/>
    </font>
    <font>
      <b/>
      <sz val="10"/>
      <color theme="1"/>
      <name val="Arial"/>
      <family val="2"/>
    </font>
    <font>
      <sz val="10"/>
      <color rgb="FFFF0000"/>
      <name val="Arial"/>
      <family val="2"/>
    </font>
    <font>
      <b/>
      <sz val="10"/>
      <color rgb="FFFF0000"/>
      <name val="Arial"/>
      <family val="2"/>
    </font>
    <font>
      <b/>
      <sz val="11"/>
      <color theme="1"/>
      <name val="Arial"/>
      <family val="2"/>
    </font>
    <font>
      <b/>
      <sz val="12"/>
      <color theme="1"/>
      <name val="Arial"/>
      <family val="2"/>
    </font>
    <font>
      <sz val="14"/>
      <color theme="1"/>
      <name val="Arial"/>
      <family val="2"/>
    </font>
    <font>
      <sz val="14"/>
      <color rgb="FF222222"/>
      <name val="Arial"/>
      <family val="2"/>
    </font>
    <font>
      <b/>
      <sz val="20"/>
      <color theme="1"/>
      <name val="Arial"/>
      <family val="2"/>
    </font>
    <font>
      <sz val="20"/>
      <color theme="1"/>
      <name val="Arial"/>
      <family val="2"/>
    </font>
    <font>
      <sz val="9"/>
      <name val="Arial"/>
      <family val="2"/>
    </font>
    <font>
      <sz val="10"/>
      <name val="Times New Roman"/>
      <family val="1"/>
    </font>
    <font>
      <b/>
      <sz val="26"/>
      <color theme="1"/>
      <name val="Arial"/>
      <family val="2"/>
    </font>
    <font>
      <b/>
      <i/>
      <sz val="10"/>
      <color rgb="FFFF0000"/>
      <name val="Arial"/>
      <family val="2"/>
    </font>
    <font>
      <sz val="11"/>
      <name val="Calibri"/>
      <family val="2"/>
      <scheme val="minor"/>
    </font>
    <font>
      <sz val="26"/>
      <color theme="1"/>
      <name val="Arial"/>
      <family val="2"/>
    </font>
    <font>
      <sz val="12"/>
      <color theme="1"/>
      <name val="Arial"/>
      <family val="2"/>
    </font>
    <font>
      <u/>
      <sz val="12"/>
      <color theme="10"/>
      <name val="Arial"/>
      <family val="2"/>
    </font>
    <font>
      <sz val="9"/>
      <color rgb="FFFF0000"/>
      <name val="Arial"/>
      <family val="2"/>
    </font>
    <font>
      <b/>
      <sz val="10"/>
      <color rgb="FF000000"/>
      <name val="Arial"/>
      <family val="2"/>
    </font>
    <font>
      <sz val="24"/>
      <color theme="1"/>
      <name val="Arial"/>
      <family val="2"/>
    </font>
    <font>
      <b/>
      <sz val="9"/>
      <color theme="1"/>
      <name val="Arial"/>
      <family val="2"/>
    </font>
    <font>
      <sz val="24"/>
      <color rgb="FFFF0000"/>
      <name val="Arial"/>
      <family val="2"/>
    </font>
    <font>
      <b/>
      <sz val="26"/>
      <color indexed="8"/>
      <name val="Arial"/>
      <family val="2"/>
    </font>
    <font>
      <b/>
      <sz val="18"/>
      <color theme="1"/>
      <name val="Arial"/>
      <family val="2"/>
    </font>
    <font>
      <sz val="11"/>
      <color rgb="FFFF0000"/>
      <name val="Arial"/>
      <family val="2"/>
    </font>
    <font>
      <b/>
      <sz val="18"/>
      <name val="Arial"/>
      <family val="2"/>
    </font>
    <font>
      <b/>
      <sz val="10"/>
      <name val="Times New Roman"/>
      <family val="1"/>
    </font>
    <font>
      <b/>
      <u/>
      <sz val="12"/>
      <color rgb="FFFF0000"/>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indexed="9"/>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70C0"/>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indexed="31"/>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style="thin">
        <color indexed="8"/>
      </right>
      <top/>
      <bottom style="thin">
        <color indexed="8"/>
      </bottom>
      <diagonal/>
    </border>
    <border>
      <left/>
      <right/>
      <top/>
      <bottom style="thick">
        <color indexed="56"/>
      </bottom>
      <diagonal/>
    </border>
    <border>
      <left/>
      <right/>
      <top/>
      <bottom style="medium">
        <color indexed="27"/>
      </bottom>
      <diagonal/>
    </border>
    <border>
      <left style="thin">
        <color auto="1"/>
      </left>
      <right style="thin">
        <color auto="1"/>
      </right>
      <top/>
      <bottom/>
      <diagonal/>
    </border>
    <border>
      <left style="thin">
        <color auto="1"/>
      </left>
      <right style="thin">
        <color auto="1"/>
      </right>
      <top style="thin">
        <color auto="1"/>
      </top>
      <bottom/>
      <diagonal/>
    </border>
    <border>
      <left/>
      <right/>
      <top style="thin">
        <color auto="1"/>
      </top>
      <bottom/>
      <diagonal/>
    </border>
    <border>
      <left style="thin">
        <color indexed="64"/>
      </left>
      <right/>
      <top style="thin">
        <color indexed="64"/>
      </top>
      <bottom/>
      <diagonal/>
    </border>
    <border>
      <left style="thin">
        <color indexed="64"/>
      </left>
      <right/>
      <top/>
      <bottom style="dotted">
        <color auto="1"/>
      </bottom>
      <diagonal/>
    </border>
    <border>
      <left/>
      <right/>
      <top/>
      <bottom style="dotted">
        <color indexed="64"/>
      </bottom>
      <diagonal/>
    </border>
    <border>
      <left/>
      <right style="thin">
        <color indexed="64"/>
      </right>
      <top/>
      <bottom style="thin">
        <color indexed="64"/>
      </bottom>
      <diagonal/>
    </border>
    <border>
      <left style="thin">
        <color indexed="64"/>
      </left>
      <right/>
      <top/>
      <bottom/>
      <diagonal/>
    </border>
    <border>
      <left style="thin">
        <color auto="1"/>
      </left>
      <right style="thin">
        <color auto="1"/>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right/>
      <top style="medium">
        <color indexed="64"/>
      </top>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thin">
        <color auto="1"/>
      </right>
      <top style="thin">
        <color auto="1"/>
      </top>
      <bottom/>
      <diagonal/>
    </border>
    <border>
      <left style="thin">
        <color indexed="64"/>
      </left>
      <right/>
      <top style="thin">
        <color indexed="64"/>
      </top>
      <bottom/>
      <diagonal/>
    </border>
  </borders>
  <cellStyleXfs count="404">
    <xf numFmtId="0" fontId="0" fillId="0" borderId="0"/>
    <xf numFmtId="0" fontId="27" fillId="2" borderId="0" applyNumberFormat="0" applyBorder="0" applyAlignment="0" applyProtection="0"/>
    <xf numFmtId="0" fontId="27" fillId="2"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47" fillId="0" borderId="1">
      <alignment horizontal="center"/>
    </xf>
    <xf numFmtId="0" fontId="48" fillId="0" borderId="2">
      <alignment horizontal="left" wrapText="1" indent="2"/>
    </xf>
    <xf numFmtId="0" fontId="29" fillId="3" borderId="0" applyNumberFormat="0" applyBorder="0" applyAlignment="0" applyProtection="0"/>
    <xf numFmtId="0" fontId="29" fillId="3" borderId="0" applyNumberFormat="0" applyBorder="0" applyAlignment="0" applyProtection="0"/>
    <xf numFmtId="0" fontId="30" fillId="20" borderId="3" applyNumberFormat="0" applyAlignment="0" applyProtection="0"/>
    <xf numFmtId="0" fontId="30" fillId="20" borderId="3" applyNumberFormat="0" applyAlignment="0" applyProtection="0"/>
    <xf numFmtId="0" fontId="49" fillId="0" borderId="0">
      <alignment wrapText="1"/>
    </xf>
    <xf numFmtId="0" fontId="31" fillId="21" borderId="4" applyNumberFormat="0" applyAlignment="0" applyProtection="0"/>
    <xf numFmtId="0" fontId="31" fillId="21" borderId="4" applyNumberFormat="0" applyAlignment="0" applyProtection="0"/>
    <xf numFmtId="165" fontId="27"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7" fontId="23"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5" applyNumberFormat="0" applyFill="0" applyAlignment="0" applyProtection="0"/>
    <xf numFmtId="0" fontId="34" fillId="0" borderId="5"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50" fillId="0" borderId="0" applyNumberFormat="0" applyFill="0" applyBorder="0" applyAlignment="0" applyProtection="0">
      <alignment vertical="top"/>
      <protection locked="0"/>
    </xf>
    <xf numFmtId="0" fontId="37" fillId="7" borderId="3" applyNumberFormat="0" applyAlignment="0" applyProtection="0"/>
    <xf numFmtId="0" fontId="37" fillId="7" borderId="3" applyNumberFormat="0" applyAlignment="0" applyProtection="0"/>
    <xf numFmtId="0" fontId="38" fillId="0" borderId="8" applyNumberFormat="0" applyFill="0" applyAlignment="0" applyProtection="0"/>
    <xf numFmtId="0" fontId="38" fillId="0" borderId="8" applyNumberFormat="0" applyFill="0" applyAlignment="0" applyProtection="0"/>
    <xf numFmtId="0" fontId="51" fillId="0" borderId="0"/>
    <xf numFmtId="0" fontId="39" fillId="22" borderId="0" applyNumberFormat="0" applyBorder="0" applyAlignment="0" applyProtection="0"/>
    <xf numFmtId="0" fontId="39" fillId="22" borderId="0" applyNumberFormat="0" applyBorder="0" applyAlignment="0" applyProtection="0"/>
    <xf numFmtId="0" fontId="23" fillId="0" borderId="0"/>
    <xf numFmtId="0" fontId="54" fillId="0" borderId="0"/>
    <xf numFmtId="0" fontId="54" fillId="0" borderId="0"/>
    <xf numFmtId="0" fontId="54" fillId="0" borderId="0"/>
    <xf numFmtId="0" fontId="23"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3" fillId="0" borderId="0"/>
    <xf numFmtId="0" fontId="23" fillId="0" borderId="0"/>
    <xf numFmtId="166" fontId="25" fillId="0" borderId="0"/>
    <xf numFmtId="0" fontId="23" fillId="0" borderId="0"/>
    <xf numFmtId="0" fontId="23" fillId="0" borderId="0"/>
    <xf numFmtId="0" fontId="22" fillId="0" borderId="0"/>
    <xf numFmtId="0" fontId="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23" borderId="9" applyNumberFormat="0" applyFont="0" applyAlignment="0" applyProtection="0"/>
    <xf numFmtId="0" fontId="40" fillId="23" borderId="9" applyNumberFormat="0" applyFont="0" applyAlignment="0" applyProtection="0"/>
    <xf numFmtId="0" fontId="52" fillId="0" borderId="10">
      <alignment horizontal="left" wrapText="1" indent="1"/>
    </xf>
    <xf numFmtId="0" fontId="41" fillId="20" borderId="11" applyNumberFormat="0" applyAlignment="0" applyProtection="0"/>
    <xf numFmtId="0" fontId="41" fillId="20" borderId="11" applyNumberFormat="0" applyAlignment="0" applyProtection="0"/>
    <xf numFmtId="9" fontId="22" fillId="0" borderId="0" applyFont="0" applyFill="0" applyBorder="0" applyAlignment="0" applyProtection="0"/>
    <xf numFmtId="9" fontId="23"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0" fontId="55" fillId="24" borderId="12" applyNumberFormat="0" applyFill="0" applyAlignment="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6" fillId="0" borderId="13">
      <alignment vertical="center" wrapText="1"/>
    </xf>
    <xf numFmtId="0" fontId="43" fillId="0" borderId="0" applyNumberFormat="0" applyFill="0" applyBorder="0" applyAlignment="0" applyProtection="0"/>
    <xf numFmtId="0" fontId="43"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53" fillId="0" borderId="15">
      <alignment horizontal="center"/>
    </xf>
    <xf numFmtId="0" fontId="45" fillId="0" borderId="0" applyNumberFormat="0" applyFill="0" applyBorder="0" applyAlignment="0" applyProtection="0"/>
    <xf numFmtId="0" fontId="45" fillId="0" borderId="0" applyNumberFormat="0" applyFill="0" applyBorder="0" applyAlignment="0" applyProtection="0"/>
    <xf numFmtId="0" fontId="22" fillId="0" borderId="0"/>
    <xf numFmtId="9" fontId="24" fillId="0" borderId="0" applyFont="0" applyFill="0" applyBorder="0" applyAlignment="0" applyProtection="0"/>
    <xf numFmtId="0" fontId="56" fillId="0" borderId="0"/>
    <xf numFmtId="165" fontId="24" fillId="0" borderId="0" applyFont="0" applyFill="0" applyBorder="0" applyAlignment="0" applyProtection="0"/>
    <xf numFmtId="164" fontId="23" fillId="0" borderId="0" applyFont="0" applyFill="0" applyBorder="0" applyAlignment="0" applyProtection="0"/>
    <xf numFmtId="9" fontId="22" fillId="0" borderId="0" applyFont="0" applyFill="0" applyBorder="0" applyAlignment="0" applyProtection="0"/>
    <xf numFmtId="0" fontId="22" fillId="0" borderId="0"/>
    <xf numFmtId="0" fontId="23" fillId="0" borderId="0" applyNumberFormat="0" applyFont="0" applyBorder="0">
      <alignment horizontal="right"/>
      <protection locked="0"/>
    </xf>
    <xf numFmtId="0" fontId="21" fillId="0" borderId="0"/>
    <xf numFmtId="0" fontId="20" fillId="0" borderId="0"/>
    <xf numFmtId="0" fontId="20" fillId="0" borderId="0"/>
    <xf numFmtId="0" fontId="20" fillId="0" borderId="0"/>
    <xf numFmtId="0" fontId="19" fillId="0" borderId="0"/>
    <xf numFmtId="0" fontId="57"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xf numFmtId="0" fontId="18" fillId="0" borderId="0"/>
    <xf numFmtId="0" fontId="18" fillId="0" borderId="0"/>
    <xf numFmtId="0" fontId="58" fillId="0" borderId="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45" fillId="0" borderId="0" applyNumberFormat="0" applyFill="0" applyBorder="0" applyAlignment="0" applyProtection="0"/>
    <xf numFmtId="0" fontId="30" fillId="20" borderId="3" applyNumberFormat="0" applyAlignment="0" applyProtection="0"/>
    <xf numFmtId="0" fontId="38" fillId="0" borderId="8" applyNumberFormat="0" applyFill="0" applyAlignment="0" applyProtection="0"/>
    <xf numFmtId="0" fontId="40" fillId="23" borderId="9" applyNumberFormat="0" applyFont="0" applyAlignment="0" applyProtection="0"/>
    <xf numFmtId="0" fontId="37" fillId="7" borderId="3" applyNumberFormat="0" applyAlignment="0" applyProtection="0"/>
    <xf numFmtId="0" fontId="29" fillId="3" borderId="0" applyNumberFormat="0" applyBorder="0" applyAlignment="0" applyProtection="0"/>
    <xf numFmtId="0" fontId="39" fillId="22" borderId="0" applyNumberFormat="0" applyBorder="0" applyAlignment="0" applyProtection="0"/>
    <xf numFmtId="0" fontId="24" fillId="0" borderId="0"/>
    <xf numFmtId="9" fontId="22" fillId="0" borderId="0" applyFont="0" applyFill="0" applyBorder="0" applyAlignment="0" applyProtection="0"/>
    <xf numFmtId="0" fontId="33" fillId="4" borderId="0" applyNumberFormat="0" applyBorder="0" applyAlignment="0" applyProtection="0"/>
    <xf numFmtId="0" fontId="41" fillId="20" borderId="11" applyNumberFormat="0" applyAlignment="0" applyProtection="0"/>
    <xf numFmtId="0" fontId="32" fillId="0" borderId="0" applyNumberFormat="0" applyFill="0" applyBorder="0" applyAlignment="0" applyProtection="0"/>
    <xf numFmtId="0" fontId="43" fillId="0" borderId="0" applyNumberFormat="0" applyFill="0" applyBorder="0" applyAlignment="0" applyProtection="0"/>
    <xf numFmtId="0" fontId="34" fillId="0" borderId="5" applyNumberFormat="0" applyFill="0" applyAlignment="0" applyProtection="0"/>
    <xf numFmtId="0" fontId="35" fillId="0" borderId="6" applyNumberFormat="0" applyFill="0" applyAlignment="0" applyProtection="0"/>
    <xf numFmtId="0" fontId="36" fillId="0" borderId="7" applyNumberFormat="0" applyFill="0" applyAlignment="0" applyProtection="0"/>
    <xf numFmtId="0" fontId="36" fillId="0" borderId="0" applyNumberFormat="0" applyFill="0" applyBorder="0" applyAlignment="0" applyProtection="0"/>
    <xf numFmtId="0" fontId="44" fillId="0" borderId="14" applyNumberFormat="0" applyFill="0" applyAlignment="0" applyProtection="0"/>
    <xf numFmtId="0" fontId="31" fillId="21" borderId="23" applyNumberFormat="0" applyAlignment="0" applyProtection="0"/>
    <xf numFmtId="0" fontId="31" fillId="21" borderId="23" applyNumberFormat="0" applyAlignment="0" applyProtection="0"/>
    <xf numFmtId="0" fontId="31" fillId="21" borderId="23" applyNumberFormat="0" applyAlignment="0" applyProtection="0"/>
    <xf numFmtId="0" fontId="17" fillId="0" borderId="0"/>
    <xf numFmtId="0" fontId="17" fillId="0" borderId="0"/>
    <xf numFmtId="0" fontId="17" fillId="0" borderId="0"/>
    <xf numFmtId="0" fontId="17" fillId="0" borderId="0"/>
    <xf numFmtId="0" fontId="31" fillId="21" borderId="24"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1" fillId="21" borderId="24" applyNumberFormat="0" applyAlignment="0" applyProtection="0"/>
    <xf numFmtId="0" fontId="17" fillId="0" borderId="0"/>
    <xf numFmtId="0" fontId="17" fillId="0" borderId="0"/>
    <xf numFmtId="0" fontId="17" fillId="0" borderId="0"/>
    <xf numFmtId="0" fontId="31" fillId="21" borderId="24" applyNumberForma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9" fontId="15" fillId="0" borderId="0" applyFont="0" applyFill="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23" borderId="0" applyNumberFormat="0" applyBorder="0" applyAlignment="0" applyProtection="0"/>
    <xf numFmtId="0" fontId="27" fillId="7" borderId="0" applyNumberFormat="0" applyBorder="0" applyAlignment="0" applyProtection="0"/>
    <xf numFmtId="0" fontId="27" fillId="6" borderId="0" applyNumberFormat="0" applyBorder="0" applyAlignment="0" applyProtection="0"/>
    <xf numFmtId="0" fontId="27" fillId="23"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7" fillId="22" borderId="0" applyNumberFormat="0" applyBorder="0" applyAlignment="0" applyProtection="0"/>
    <xf numFmtId="0" fontId="27" fillId="3" borderId="0" applyNumberFormat="0" applyBorder="0" applyAlignment="0" applyProtection="0"/>
    <xf numFmtId="0" fontId="27" fillId="6" borderId="0" applyNumberFormat="0" applyBorder="0" applyAlignment="0" applyProtection="0"/>
    <xf numFmtId="0" fontId="27" fillId="23" borderId="0" applyNumberFormat="0" applyBorder="0" applyAlignment="0" applyProtection="0"/>
    <xf numFmtId="0" fontId="28" fillId="6" borderId="0" applyNumberFormat="0" applyBorder="0" applyAlignment="0" applyProtection="0"/>
    <xf numFmtId="0" fontId="28" fillId="19" borderId="0" applyNumberFormat="0" applyBorder="0" applyAlignment="0" applyProtection="0"/>
    <xf numFmtId="0" fontId="28" fillId="11" borderId="0" applyNumberFormat="0" applyBorder="0" applyAlignment="0" applyProtection="0"/>
    <xf numFmtId="0" fontId="28" fillId="3"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45" fillId="0" borderId="0" applyNumberFormat="0" applyFill="0" applyBorder="0" applyAlignment="0" applyProtection="0"/>
    <xf numFmtId="0" fontId="59" fillId="27" borderId="3" applyNumberFormat="0" applyAlignment="0" applyProtection="0"/>
    <xf numFmtId="0" fontId="45" fillId="0" borderId="25"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3" fontId="27" fillId="0" borderId="0" applyFont="0" applyFill="0" applyBorder="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23" fillId="23" borderId="9" applyNumberFormat="0" applyFont="0" applyAlignment="0" applyProtection="0"/>
    <xf numFmtId="0" fontId="37" fillId="22" borderId="3" applyNumberFormat="0" applyAlignment="0" applyProtection="0"/>
    <xf numFmtId="166" fontId="60" fillId="0" borderId="26"/>
    <xf numFmtId="0" fontId="29" fillId="5" borderId="0" applyNumberFormat="0" applyBorder="0" applyAlignment="0" applyProtection="0"/>
    <xf numFmtId="43" fontId="23" fillId="0" borderId="0" applyFont="0" applyFill="0" applyBorder="0" applyAlignment="0" applyProtection="0"/>
    <xf numFmtId="0" fontId="61" fillId="22"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23" fillId="0" borderId="0"/>
    <xf numFmtId="0" fontId="23" fillId="0" borderId="0"/>
    <xf numFmtId="9" fontId="23" fillId="0" borderId="0" applyFont="0" applyFill="0" applyBorder="0" applyAlignment="0" applyProtection="0"/>
    <xf numFmtId="9" fontId="27" fillId="0" borderId="0" applyFont="0" applyFill="0" applyBorder="0" applyAlignment="0" applyProtection="0"/>
    <xf numFmtId="9" fontId="23" fillId="0" borderId="0" applyFont="0" applyFill="0" applyBorder="0" applyAlignment="0" applyProtection="0"/>
    <xf numFmtId="0" fontId="33" fillId="6" borderId="0" applyNumberFormat="0" applyBorder="0" applyAlignment="0" applyProtection="0"/>
    <xf numFmtId="0" fontId="41" fillId="27" borderId="11" applyNumberFormat="0" applyAlignment="0" applyProtection="0"/>
    <xf numFmtId="0" fontId="32" fillId="0" borderId="0" applyNumberFormat="0" applyFill="0" applyBorder="0" applyAlignment="0" applyProtection="0"/>
    <xf numFmtId="0" fontId="62" fillId="0" borderId="0" applyNumberFormat="0" applyFill="0" applyBorder="0" applyAlignment="0" applyProtection="0"/>
    <xf numFmtId="0" fontId="63" fillId="0" borderId="27"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4" fillId="0" borderId="28" applyNumberFormat="0" applyFill="0" applyAlignment="0" applyProtection="0"/>
    <xf numFmtId="0" fontId="64" fillId="0" borderId="0" applyNumberFormat="0" applyFill="0" applyBorder="0" applyAlignment="0" applyProtection="0"/>
    <xf numFmtId="0" fontId="65" fillId="0" borderId="0" applyNumberFormat="0" applyFill="0" applyBorder="0" applyAlignment="0">
      <protection locked="0"/>
    </xf>
    <xf numFmtId="0" fontId="23" fillId="0" borderId="0" applyNumberFormat="0" applyFont="0" applyBorder="0">
      <alignment horizontal="right"/>
      <protection locked="0"/>
    </xf>
    <xf numFmtId="0" fontId="23" fillId="0" borderId="0" applyNumberFormat="0" applyFont="0" applyBorder="0">
      <alignment horizontal="right"/>
      <protection locked="0"/>
    </xf>
    <xf numFmtId="0" fontId="23" fillId="0" borderId="0" applyNumberFormat="0" applyFont="0" applyBorder="0">
      <alignment horizontal="right"/>
      <protection locked="0"/>
    </xf>
    <xf numFmtId="0" fontId="31" fillId="21" borderId="4" applyNumberFormat="0" applyAlignment="0" applyProtection="0"/>
    <xf numFmtId="0" fontId="31" fillId="21" borderId="4" applyNumberFormat="0" applyAlignment="0" applyProtection="0"/>
    <xf numFmtId="0" fontId="30" fillId="20" borderId="3" applyNumberFormat="0" applyAlignment="0" applyProtection="0"/>
    <xf numFmtId="0" fontId="30" fillId="20" borderId="3" applyNumberFormat="0" applyAlignment="0" applyProtection="0"/>
    <xf numFmtId="0" fontId="30" fillId="20" borderId="3" applyNumberFormat="0" applyAlignment="0" applyProtection="0"/>
    <xf numFmtId="164" fontId="22" fillId="0" borderId="0" applyFont="0" applyFill="0" applyBorder="0" applyAlignment="0" applyProtection="0"/>
    <xf numFmtId="0" fontId="66" fillId="0" borderId="0" applyNumberFormat="0" applyFill="0" applyBorder="0" applyAlignment="0" applyProtection="0">
      <alignment vertical="top"/>
      <protection locked="0"/>
    </xf>
    <xf numFmtId="0" fontId="37" fillId="7" borderId="3" applyNumberFormat="0" applyAlignment="0" applyProtection="0"/>
    <xf numFmtId="0" fontId="37" fillId="7" borderId="3" applyNumberFormat="0" applyAlignment="0" applyProtection="0"/>
    <xf numFmtId="0" fontId="37" fillId="7" borderId="3"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4" fillId="0" borderId="0"/>
    <xf numFmtId="0" fontId="23" fillId="0" borderId="0"/>
    <xf numFmtId="0" fontId="24" fillId="0" borderId="0"/>
    <xf numFmtId="0" fontId="14" fillId="0" borderId="0"/>
    <xf numFmtId="0" fontId="14" fillId="0" borderId="0"/>
    <xf numFmtId="0" fontId="14" fillId="0" borderId="0"/>
    <xf numFmtId="0" fontId="25" fillId="23" borderId="9" applyNumberFormat="0" applyFont="0" applyAlignment="0" applyProtection="0"/>
    <xf numFmtId="0" fontId="25" fillId="23" borderId="9" applyNumberFormat="0" applyFont="0" applyAlignment="0" applyProtection="0"/>
    <xf numFmtId="0" fontId="40" fillId="23" borderId="9" applyNumberFormat="0" applyFont="0" applyAlignment="0" applyProtection="0"/>
    <xf numFmtId="0" fontId="41" fillId="20" borderId="11" applyNumberFormat="0" applyAlignment="0" applyProtection="0"/>
    <xf numFmtId="0" fontId="41" fillId="20" borderId="11" applyNumberFormat="0" applyAlignment="0" applyProtection="0"/>
    <xf numFmtId="0" fontId="41" fillId="20" borderId="11" applyNumberFormat="0" applyAlignment="0" applyProtection="0"/>
    <xf numFmtId="0" fontId="41" fillId="20" borderId="11" applyNumberFormat="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165" fontId="25" fillId="0" borderId="0" applyFont="0" applyFill="0" applyBorder="0" applyAlignment="0" applyProtection="0"/>
    <xf numFmtId="0" fontId="13" fillId="0" borderId="0"/>
    <xf numFmtId="0" fontId="12" fillId="0" borderId="0"/>
    <xf numFmtId="0" fontId="11" fillId="0" borderId="0"/>
    <xf numFmtId="0" fontId="22" fillId="0" borderId="0"/>
    <xf numFmtId="0" fontId="10" fillId="0" borderId="0"/>
    <xf numFmtId="0" fontId="9" fillId="0" borderId="0"/>
    <xf numFmtId="0" fontId="8" fillId="0" borderId="0"/>
    <xf numFmtId="0" fontId="7" fillId="0" borderId="0"/>
    <xf numFmtId="0" fontId="6" fillId="0" borderId="0"/>
    <xf numFmtId="0" fontId="5" fillId="0" borderId="0"/>
    <xf numFmtId="43" fontId="67" fillId="0" borderId="0" applyFont="0" applyFill="0" applyBorder="0" applyAlignment="0" applyProtection="0"/>
    <xf numFmtId="0" fontId="82" fillId="0" borderId="0" applyNumberFormat="0" applyFill="0" applyBorder="0" applyAlignment="0" applyProtection="0">
      <alignment vertical="top"/>
      <protection locked="0"/>
    </xf>
    <xf numFmtId="0" fontId="5" fillId="0" borderId="0"/>
    <xf numFmtId="0" fontId="5" fillId="0" borderId="0"/>
    <xf numFmtId="9" fontId="95" fillId="0" borderId="0" applyFont="0" applyFill="0" applyBorder="0" applyAlignment="0" applyProtection="0"/>
    <xf numFmtId="0" fontId="4" fillId="0" borderId="0"/>
    <xf numFmtId="9" fontId="4" fillId="0" borderId="0" applyFont="0" applyFill="0" applyBorder="0" applyAlignment="0" applyProtection="0"/>
    <xf numFmtId="166" fontId="25" fillId="0" borderId="0"/>
    <xf numFmtId="0" fontId="3" fillId="0" borderId="0"/>
    <xf numFmtId="43" fontId="3"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cellStyleXfs>
  <cellXfs count="381">
    <xf numFmtId="0" fontId="0" fillId="0" borderId="0" xfId="0"/>
    <xf numFmtId="0" fontId="68" fillId="0" borderId="0" xfId="0" applyFont="1" applyAlignment="1">
      <alignment vertical="center"/>
    </xf>
    <xf numFmtId="0" fontId="26" fillId="0" borderId="0" xfId="0" applyFont="1" applyAlignment="1">
      <alignment vertical="center"/>
    </xf>
    <xf numFmtId="0" fontId="58" fillId="0" borderId="0" xfId="0" applyFont="1"/>
    <xf numFmtId="0" fontId="75" fillId="0" borderId="1" xfId="0" applyFont="1" applyBorder="1" applyAlignment="1">
      <alignment horizontal="center" vertical="top" wrapText="1"/>
    </xf>
    <xf numFmtId="0" fontId="58" fillId="0" borderId="0" xfId="0" applyFont="1" applyAlignment="1">
      <alignment wrapText="1"/>
    </xf>
    <xf numFmtId="0" fontId="79" fillId="0" borderId="47" xfId="0" applyFont="1" applyBorder="1" applyAlignment="1">
      <alignment vertical="top" wrapText="1"/>
    </xf>
    <xf numFmtId="0" fontId="79" fillId="0" borderId="62" xfId="0" applyFont="1" applyBorder="1" applyAlignment="1">
      <alignment vertical="top" wrapText="1"/>
    </xf>
    <xf numFmtId="0" fontId="74" fillId="0" borderId="0" xfId="0" applyFont="1" applyAlignment="1">
      <alignment horizontal="center"/>
    </xf>
    <xf numFmtId="0" fontId="79" fillId="0" borderId="50" xfId="0" applyFont="1" applyBorder="1" applyAlignment="1">
      <alignment vertical="top" wrapText="1"/>
    </xf>
    <xf numFmtId="0" fontId="80" fillId="29" borderId="18" xfId="0" applyFont="1" applyFill="1" applyBorder="1" applyAlignment="1">
      <alignment vertical="top" wrapText="1"/>
    </xf>
    <xf numFmtId="49" fontId="0" fillId="0" borderId="0" xfId="0" applyNumberFormat="1"/>
    <xf numFmtId="0" fontId="84" fillId="0" borderId="0" xfId="0" applyFont="1"/>
    <xf numFmtId="0" fontId="23" fillId="0" borderId="0" xfId="0" applyFont="1"/>
    <xf numFmtId="0" fontId="87" fillId="0" borderId="0" xfId="0" applyFont="1"/>
    <xf numFmtId="0" fontId="88" fillId="0" borderId="43" xfId="0" applyFont="1" applyBorder="1" applyAlignment="1">
      <alignment horizontal="center" vertical="top" wrapText="1"/>
    </xf>
    <xf numFmtId="0" fontId="88" fillId="0" borderId="1" xfId="0" applyFont="1" applyBorder="1" applyAlignment="1">
      <alignment horizontal="center" vertical="top" wrapText="1"/>
    </xf>
    <xf numFmtId="168" fontId="84" fillId="28" borderId="53" xfId="388" applyNumberFormat="1" applyFont="1" applyFill="1" applyBorder="1" applyAlignment="1" applyProtection="1">
      <alignment wrapText="1"/>
      <protection locked="0"/>
    </xf>
    <xf numFmtId="168" fontId="84" fillId="28" borderId="67" xfId="388" applyNumberFormat="1" applyFont="1" applyFill="1" applyBorder="1" applyAlignment="1" applyProtection="1">
      <alignment wrapText="1"/>
      <protection locked="0"/>
    </xf>
    <xf numFmtId="43" fontId="84" fillId="29" borderId="65" xfId="388" applyFont="1" applyFill="1" applyBorder="1" applyAlignment="1" applyProtection="1">
      <alignment wrapText="1"/>
    </xf>
    <xf numFmtId="168" fontId="84" fillId="28" borderId="64" xfId="388" applyNumberFormat="1" applyFont="1" applyFill="1" applyBorder="1" applyAlignment="1" applyProtection="1">
      <alignment wrapText="1"/>
      <protection locked="0"/>
    </xf>
    <xf numFmtId="0" fontId="86" fillId="0" borderId="0" xfId="0" applyFont="1"/>
    <xf numFmtId="0" fontId="88" fillId="0" borderId="76" xfId="0" applyFont="1" applyBorder="1" applyAlignment="1">
      <alignment horizontal="center" vertical="top" wrapText="1"/>
    </xf>
    <xf numFmtId="0" fontId="88" fillId="0" borderId="41" xfId="0" applyFont="1" applyBorder="1" applyAlignment="1">
      <alignment horizontal="center" vertical="top" wrapText="1"/>
    </xf>
    <xf numFmtId="43" fontId="84" fillId="29" borderId="77" xfId="388" applyFont="1" applyFill="1" applyBorder="1" applyAlignment="1" applyProtection="1">
      <alignment wrapText="1"/>
    </xf>
    <xf numFmtId="43" fontId="84" fillId="29" borderId="68" xfId="388" applyFont="1" applyFill="1" applyBorder="1" applyAlignment="1" applyProtection="1">
      <alignment wrapText="1"/>
    </xf>
    <xf numFmtId="43" fontId="84" fillId="29" borderId="73" xfId="388" applyFont="1" applyFill="1" applyBorder="1" applyAlignment="1" applyProtection="1">
      <alignment wrapText="1"/>
    </xf>
    <xf numFmtId="0" fontId="58" fillId="0" borderId="0" xfId="0" applyFont="1" applyAlignment="1">
      <alignment horizontal="center"/>
    </xf>
    <xf numFmtId="0" fontId="90" fillId="0" borderId="0" xfId="0" applyFont="1" applyAlignment="1">
      <alignment horizontal="right"/>
    </xf>
    <xf numFmtId="0" fontId="90" fillId="0" borderId="0" xfId="0" applyFont="1" applyAlignment="1">
      <alignment horizontal="left"/>
    </xf>
    <xf numFmtId="0" fontId="71" fillId="0" borderId="0" xfId="0" applyFont="1"/>
    <xf numFmtId="0" fontId="88" fillId="0" borderId="0" xfId="0" applyFont="1" applyAlignment="1">
      <alignment horizontal="center"/>
    </xf>
    <xf numFmtId="0" fontId="88" fillId="0" borderId="0" xfId="0" applyFont="1"/>
    <xf numFmtId="0" fontId="91" fillId="0" borderId="0" xfId="0" applyFont="1"/>
    <xf numFmtId="0" fontId="93" fillId="0" borderId="0" xfId="0" applyFont="1"/>
    <xf numFmtId="0" fontId="77" fillId="0" borderId="0" xfId="0" applyFont="1"/>
    <xf numFmtId="0" fontId="76" fillId="0" borderId="0" xfId="356" applyFont="1"/>
    <xf numFmtId="0" fontId="76" fillId="0" borderId="0" xfId="356" applyFont="1" applyAlignment="1">
      <alignment horizontal="center"/>
    </xf>
    <xf numFmtId="3" fontId="76" fillId="0" borderId="0" xfId="356" applyNumberFormat="1" applyFont="1"/>
    <xf numFmtId="3" fontId="76" fillId="0" borderId="20" xfId="356" applyNumberFormat="1" applyFont="1" applyBorder="1" applyAlignment="1">
      <alignment horizontal="centerContinuous"/>
    </xf>
    <xf numFmtId="0" fontId="76" fillId="0" borderId="0" xfId="356" quotePrefix="1" applyFont="1" applyAlignment="1">
      <alignment horizontal="left"/>
    </xf>
    <xf numFmtId="0" fontId="23" fillId="0" borderId="0" xfId="356" applyFont="1" applyAlignment="1">
      <alignment horizontal="right"/>
    </xf>
    <xf numFmtId="49" fontId="25" fillId="0" borderId="0" xfId="106" applyNumberFormat="1"/>
    <xf numFmtId="0" fontId="23" fillId="0" borderId="0" xfId="0" quotePrefix="1" applyFont="1" applyAlignment="1">
      <alignment horizontal="right"/>
    </xf>
    <xf numFmtId="0" fontId="76" fillId="0" borderId="0" xfId="0" applyFont="1"/>
    <xf numFmtId="0" fontId="94" fillId="0" borderId="0" xfId="378" applyFont="1"/>
    <xf numFmtId="0" fontId="71" fillId="0" borderId="0" xfId="378" applyFont="1" applyAlignment="1">
      <alignment horizontal="centerContinuous"/>
    </xf>
    <xf numFmtId="0" fontId="76" fillId="0" borderId="0" xfId="378" applyFont="1" applyAlignment="1">
      <alignment horizontal="left"/>
    </xf>
    <xf numFmtId="0" fontId="76" fillId="0" borderId="0" xfId="151" applyFont="1" applyAlignment="1">
      <alignment horizontal="center" vertical="top" wrapText="1"/>
    </xf>
    <xf numFmtId="3" fontId="76" fillId="0" borderId="0" xfId="151" quotePrefix="1" applyNumberFormat="1" applyFont="1" applyAlignment="1">
      <alignment horizontal="center" vertical="top" wrapText="1"/>
    </xf>
    <xf numFmtId="0" fontId="76" fillId="0" borderId="32" xfId="378" applyFont="1" applyBorder="1"/>
    <xf numFmtId="0" fontId="76" fillId="0" borderId="31" xfId="378" applyFont="1" applyBorder="1"/>
    <xf numFmtId="3" fontId="76" fillId="0" borderId="30" xfId="151" quotePrefix="1" applyNumberFormat="1" applyFont="1" applyBorder="1" applyAlignment="1">
      <alignment horizontal="center" vertical="top" wrapText="1"/>
    </xf>
    <xf numFmtId="3" fontId="76" fillId="0" borderId="41" xfId="151" quotePrefix="1" applyNumberFormat="1" applyFont="1" applyBorder="1" applyAlignment="1">
      <alignment horizontal="center" vertical="top" wrapText="1"/>
    </xf>
    <xf numFmtId="0" fontId="94" fillId="0" borderId="0" xfId="378" applyFont="1" applyAlignment="1">
      <alignment horizontal="center"/>
    </xf>
    <xf numFmtId="3" fontId="94" fillId="0" borderId="0" xfId="378" applyNumberFormat="1" applyFont="1"/>
    <xf numFmtId="0" fontId="25" fillId="0" borderId="0" xfId="382" applyFont="1"/>
    <xf numFmtId="0" fontId="25" fillId="0" borderId="16" xfId="382" applyFont="1" applyBorder="1"/>
    <xf numFmtId="166" fontId="25" fillId="0" borderId="0" xfId="106"/>
    <xf numFmtId="166" fontId="25" fillId="0" borderId="0" xfId="106" applyAlignment="1">
      <alignment horizontal="center"/>
    </xf>
    <xf numFmtId="0" fontId="25" fillId="0" borderId="0" xfId="356" applyFont="1"/>
    <xf numFmtId="0" fontId="25" fillId="0" borderId="0" xfId="356" applyFont="1" applyAlignment="1">
      <alignment horizontal="left" indent="2"/>
    </xf>
    <xf numFmtId="43" fontId="58" fillId="0" borderId="0" xfId="0" applyNumberFormat="1" applyFont="1"/>
    <xf numFmtId="0" fontId="71" fillId="0" borderId="0" xfId="356" applyFont="1" applyAlignment="1">
      <alignment horizontal="center"/>
    </xf>
    <xf numFmtId="0" fontId="76" fillId="0" borderId="44" xfId="356" applyFont="1" applyBorder="1"/>
    <xf numFmtId="0" fontId="79" fillId="0" borderId="48" xfId="393" applyFont="1" applyBorder="1" applyAlignment="1">
      <alignment vertical="top"/>
    </xf>
    <xf numFmtId="0" fontId="4" fillId="0" borderId="0" xfId="393"/>
    <xf numFmtId="0" fontId="96" fillId="0" borderId="0" xfId="393" applyFont="1"/>
    <xf numFmtId="0" fontId="58" fillId="0" borderId="83" xfId="240" applyFont="1" applyBorder="1" applyAlignment="1">
      <alignment horizontal="center" vertical="top"/>
    </xf>
    <xf numFmtId="0" fontId="88" fillId="0" borderId="41" xfId="240" applyFont="1" applyBorder="1" applyAlignment="1">
      <alignment horizontal="center" vertical="top" wrapText="1"/>
    </xf>
    <xf numFmtId="0" fontId="76" fillId="0" borderId="0" xfId="356" applyFont="1" applyAlignment="1">
      <alignment vertical="top"/>
    </xf>
    <xf numFmtId="0" fontId="79" fillId="0" borderId="66" xfId="393" applyFont="1" applyBorder="1" applyAlignment="1">
      <alignment vertical="top"/>
    </xf>
    <xf numFmtId="0" fontId="79" fillId="0" borderId="51" xfId="393" applyFont="1" applyBorder="1" applyAlignment="1">
      <alignment vertical="top" wrapText="1"/>
    </xf>
    <xf numFmtId="0" fontId="76" fillId="0" borderId="46" xfId="356" applyFont="1" applyBorder="1"/>
    <xf numFmtId="0" fontId="79" fillId="0" borderId="63" xfId="393" applyFont="1" applyBorder="1" applyAlignment="1">
      <alignment vertical="top"/>
    </xf>
    <xf numFmtId="0" fontId="79" fillId="0" borderId="49" xfId="393" applyFont="1" applyBorder="1" applyAlignment="1">
      <alignment vertical="top"/>
    </xf>
    <xf numFmtId="0" fontId="79" fillId="0" borderId="49" xfId="393" applyFont="1" applyBorder="1" applyAlignment="1">
      <alignment vertical="top" wrapText="1"/>
    </xf>
    <xf numFmtId="0" fontId="80" fillId="0" borderId="84" xfId="393" applyFont="1" applyBorder="1" applyAlignment="1">
      <alignment vertical="top"/>
    </xf>
    <xf numFmtId="0" fontId="80" fillId="0" borderId="54" xfId="393" applyFont="1" applyBorder="1" applyAlignment="1">
      <alignment vertical="top"/>
    </xf>
    <xf numFmtId="0" fontId="23" fillId="0" borderId="0" xfId="356" applyFont="1" applyAlignment="1">
      <alignment horizontal="center"/>
    </xf>
    <xf numFmtId="0" fontId="23" fillId="0" borderId="0" xfId="356" applyFont="1"/>
    <xf numFmtId="0" fontId="97" fillId="0" borderId="0" xfId="0" applyFont="1"/>
    <xf numFmtId="0" fontId="75" fillId="0" borderId="42" xfId="0" applyFont="1" applyBorder="1" applyAlignment="1">
      <alignment horizontal="center" vertical="top" wrapText="1"/>
    </xf>
    <xf numFmtId="0" fontId="71" fillId="0" borderId="42" xfId="0" quotePrefix="1" applyFont="1" applyBorder="1" applyAlignment="1">
      <alignment horizontal="center" vertical="top" wrapText="1"/>
    </xf>
    <xf numFmtId="0" fontId="79" fillId="0" borderId="48" xfId="393" applyFont="1" applyBorder="1" applyAlignment="1">
      <alignment vertical="top" wrapText="1"/>
    </xf>
    <xf numFmtId="0" fontId="98" fillId="0" borderId="0" xfId="382" applyFont="1"/>
    <xf numFmtId="0" fontId="71" fillId="0" borderId="0" xfId="393" applyFont="1" applyAlignment="1">
      <alignment vertical="top"/>
    </xf>
    <xf numFmtId="0" fontId="58" fillId="0" borderId="0" xfId="393" applyFont="1"/>
    <xf numFmtId="0" fontId="72" fillId="0" borderId="43" xfId="393" applyFont="1" applyBorder="1" applyAlignment="1">
      <alignment horizontal="center" vertical="center"/>
    </xf>
    <xf numFmtId="0" fontId="75" fillId="0" borderId="87" xfId="393" applyFont="1" applyBorder="1" applyAlignment="1">
      <alignment vertical="top"/>
    </xf>
    <xf numFmtId="0" fontId="75" fillId="0" borderId="39" xfId="393" applyFont="1" applyBorder="1" applyAlignment="1">
      <alignment vertical="top"/>
    </xf>
    <xf numFmtId="0" fontId="75" fillId="0" borderId="1" xfId="393" applyFont="1" applyBorder="1" applyAlignment="1">
      <alignment horizontal="center" vertical="top" wrapText="1"/>
    </xf>
    <xf numFmtId="0" fontId="71" fillId="0" borderId="44" xfId="393" applyFont="1" applyBorder="1" applyAlignment="1">
      <alignment horizontal="left" vertical="top"/>
    </xf>
    <xf numFmtId="0" fontId="75" fillId="0" borderId="0" xfId="393" applyFont="1" applyAlignment="1">
      <alignment vertical="top"/>
    </xf>
    <xf numFmtId="0" fontId="75" fillId="0" borderId="37" xfId="393" applyFont="1" applyBorder="1" applyAlignment="1">
      <alignment horizontal="center" vertical="top" wrapText="1"/>
    </xf>
    <xf numFmtId="0" fontId="80" fillId="0" borderId="57" xfId="393" applyFont="1" applyBorder="1" applyAlignment="1">
      <alignment vertical="top"/>
    </xf>
    <xf numFmtId="3" fontId="80" fillId="29" borderId="55" xfId="393" applyNumberFormat="1" applyFont="1" applyFill="1" applyBorder="1" applyAlignment="1">
      <alignment vertical="top"/>
    </xf>
    <xf numFmtId="0" fontId="99" fillId="0" borderId="0" xfId="393" applyFont="1"/>
    <xf numFmtId="0" fontId="26" fillId="0" borderId="44" xfId="0" applyFont="1" applyBorder="1"/>
    <xf numFmtId="0" fontId="0" fillId="0" borderId="41" xfId="0" quotePrefix="1" applyBorder="1" applyAlignment="1">
      <alignment horizontal="center"/>
    </xf>
    <xf numFmtId="0" fontId="80" fillId="0" borderId="48" xfId="393" applyFont="1" applyBorder="1" applyAlignment="1">
      <alignment vertical="top"/>
    </xf>
    <xf numFmtId="3" fontId="80" fillId="29" borderId="50" xfId="393" applyNumberFormat="1" applyFont="1" applyFill="1" applyBorder="1" applyAlignment="1">
      <alignment vertical="top"/>
    </xf>
    <xf numFmtId="0" fontId="100" fillId="0" borderId="37" xfId="0" applyFont="1" applyBorder="1"/>
    <xf numFmtId="0" fontId="75" fillId="0" borderId="88" xfId="393" applyFont="1" applyBorder="1" applyAlignment="1">
      <alignment vertical="top"/>
    </xf>
    <xf numFmtId="0" fontId="71" fillId="0" borderId="36" xfId="0" applyFont="1" applyBorder="1"/>
    <xf numFmtId="0" fontId="80" fillId="0" borderId="63" xfId="393" applyFont="1" applyBorder="1" applyAlignment="1">
      <alignment vertical="top"/>
    </xf>
    <xf numFmtId="49" fontId="0" fillId="0" borderId="36" xfId="0" applyNumberFormat="1" applyBorder="1" applyAlignment="1">
      <alignment horizontal="center"/>
    </xf>
    <xf numFmtId="0" fontId="26" fillId="0" borderId="0" xfId="0" applyFont="1"/>
    <xf numFmtId="0" fontId="80" fillId="0" borderId="48" xfId="393" applyFont="1" applyBorder="1" applyAlignment="1">
      <alignment vertical="top" wrapText="1"/>
    </xf>
    <xf numFmtId="0" fontId="80" fillId="0" borderId="57" xfId="393" applyFont="1" applyBorder="1" applyAlignment="1">
      <alignment vertical="top" wrapText="1"/>
    </xf>
    <xf numFmtId="0" fontId="0" fillId="0" borderId="0" xfId="0" applyAlignment="1">
      <alignment horizontal="left" indent="2"/>
    </xf>
    <xf numFmtId="0" fontId="25" fillId="0" borderId="0" xfId="0" applyFont="1"/>
    <xf numFmtId="0" fontId="71" fillId="0" borderId="45" xfId="103" applyFont="1" applyBorder="1"/>
    <xf numFmtId="3" fontId="71" fillId="0" borderId="40" xfId="103" applyNumberFormat="1" applyFont="1" applyBorder="1" applyAlignment="1">
      <alignment horizontal="center" wrapText="1"/>
    </xf>
    <xf numFmtId="0" fontId="76" fillId="0" borderId="0" xfId="103" applyFont="1"/>
    <xf numFmtId="3" fontId="71" fillId="0" borderId="45" xfId="103" applyNumberFormat="1" applyFont="1" applyBorder="1" applyAlignment="1">
      <alignment horizontal="center"/>
    </xf>
    <xf numFmtId="3" fontId="71" fillId="0" borderId="41" xfId="103" applyNumberFormat="1" applyFont="1" applyBorder="1" applyAlignment="1">
      <alignment horizontal="center"/>
    </xf>
    <xf numFmtId="0" fontId="26" fillId="0" borderId="17" xfId="0" applyFont="1" applyBorder="1"/>
    <xf numFmtId="0" fontId="80" fillId="0" borderId="49" xfId="393" applyFont="1" applyBorder="1" applyAlignment="1">
      <alignment vertical="top" wrapText="1"/>
    </xf>
    <xf numFmtId="3" fontId="80" fillId="29" borderId="49" xfId="393" applyNumberFormat="1" applyFont="1" applyFill="1" applyBorder="1" applyAlignment="1">
      <alignment vertical="top"/>
    </xf>
    <xf numFmtId="3" fontId="80" fillId="29" borderId="54" xfId="393" applyNumberFormat="1" applyFont="1" applyFill="1" applyBorder="1" applyAlignment="1">
      <alignment vertical="top"/>
    </xf>
    <xf numFmtId="3" fontId="76" fillId="0" borderId="0" xfId="103" applyNumberFormat="1" applyFont="1"/>
    <xf numFmtId="0" fontId="23" fillId="0" borderId="0" xfId="356" quotePrefix="1" applyFont="1" applyAlignment="1">
      <alignment horizontal="right"/>
    </xf>
    <xf numFmtId="0" fontId="71" fillId="0" borderId="76" xfId="393" applyFont="1" applyBorder="1" applyAlignment="1">
      <alignment horizontal="left" vertical="top"/>
    </xf>
    <xf numFmtId="0" fontId="71" fillId="0" borderId="0" xfId="382" applyFont="1" applyAlignment="1">
      <alignment horizontal="center"/>
    </xf>
    <xf numFmtId="166" fontId="26" fillId="0" borderId="0" xfId="395" applyFont="1"/>
    <xf numFmtId="166" fontId="26" fillId="0" borderId="36" xfId="395" applyFont="1" applyBorder="1" applyAlignment="1">
      <alignment horizontal="left"/>
    </xf>
    <xf numFmtId="166" fontId="26" fillId="0" borderId="33" xfId="395" applyFont="1" applyBorder="1" applyAlignment="1">
      <alignment horizontal="left"/>
    </xf>
    <xf numFmtId="166" fontId="101" fillId="0" borderId="34" xfId="389" applyNumberFormat="1" applyFont="1" applyFill="1" applyBorder="1" applyAlignment="1" applyProtection="1">
      <alignment horizontal="left"/>
    </xf>
    <xf numFmtId="166" fontId="26" fillId="0" borderId="22" xfId="395" applyFont="1" applyBorder="1" applyAlignment="1">
      <alignment horizontal="left"/>
    </xf>
    <xf numFmtId="166" fontId="101" fillId="0" borderId="0" xfId="389" applyNumberFormat="1" applyFont="1" applyFill="1" applyBorder="1" applyAlignment="1" applyProtection="1">
      <alignment horizontal="left"/>
    </xf>
    <xf numFmtId="166" fontId="26" fillId="0" borderId="36" xfId="395" applyFont="1" applyBorder="1"/>
    <xf numFmtId="166" fontId="26" fillId="0" borderId="21" xfId="395" applyFont="1" applyBorder="1" applyAlignment="1">
      <alignment horizontal="left"/>
    </xf>
    <xf numFmtId="166" fontId="26" fillId="0" borderId="0" xfId="106" applyFont="1" applyAlignment="1">
      <alignment horizontal="center"/>
    </xf>
    <xf numFmtId="0" fontId="23" fillId="0" borderId="0" xfId="356" quotePrefix="1" applyFont="1" applyAlignment="1">
      <alignment horizontal="left"/>
    </xf>
    <xf numFmtId="3" fontId="76" fillId="0" borderId="35" xfId="356" applyNumberFormat="1" applyFont="1" applyBorder="1"/>
    <xf numFmtId="0" fontId="76" fillId="0" borderId="83" xfId="356" applyFont="1" applyBorder="1"/>
    <xf numFmtId="0" fontId="76" fillId="0" borderId="38" xfId="356" applyFont="1" applyBorder="1"/>
    <xf numFmtId="0" fontId="76" fillId="0" borderId="38" xfId="356" applyFont="1" applyBorder="1" applyAlignment="1">
      <alignment horizontal="center"/>
    </xf>
    <xf numFmtId="0" fontId="79" fillId="0" borderId="58" xfId="393" applyFont="1" applyBorder="1" applyAlignment="1">
      <alignment vertical="top"/>
    </xf>
    <xf numFmtId="0" fontId="79" fillId="0" borderId="46" xfId="393" applyFont="1" applyBorder="1" applyAlignment="1">
      <alignment vertical="top"/>
    </xf>
    <xf numFmtId="0" fontId="96" fillId="0" borderId="0" xfId="396" applyFont="1"/>
    <xf numFmtId="0" fontId="3" fillId="0" borderId="0" xfId="396"/>
    <xf numFmtId="0" fontId="25" fillId="0" borderId="0" xfId="106" applyNumberFormat="1"/>
    <xf numFmtId="0" fontId="75" fillId="0" borderId="88" xfId="396" applyFont="1" applyBorder="1" applyAlignment="1">
      <alignment vertical="top"/>
    </xf>
    <xf numFmtId="0" fontId="75" fillId="0" borderId="39" xfId="396" applyFont="1" applyBorder="1" applyAlignment="1">
      <alignment vertical="top"/>
    </xf>
    <xf numFmtId="0" fontId="75" fillId="0" borderId="42" xfId="396" applyFont="1" applyBorder="1" applyAlignment="1">
      <alignment horizontal="center" vertical="top" wrapText="1"/>
    </xf>
    <xf numFmtId="0" fontId="71" fillId="0" borderId="92" xfId="396" applyFont="1" applyBorder="1" applyAlignment="1">
      <alignment horizontal="left" vertical="top"/>
    </xf>
    <xf numFmtId="0" fontId="75" fillId="0" borderId="0" xfId="396" applyFont="1" applyAlignment="1">
      <alignment vertical="top"/>
    </xf>
    <xf numFmtId="0" fontId="75" fillId="0" borderId="37" xfId="396" applyFont="1" applyBorder="1" applyAlignment="1">
      <alignment horizontal="center" vertical="top" wrapText="1"/>
    </xf>
    <xf numFmtId="0" fontId="79" fillId="0" borderId="63" xfId="396" applyFont="1" applyBorder="1" applyAlignment="1">
      <alignment vertical="top"/>
    </xf>
    <xf numFmtId="0" fontId="79" fillId="0" borderId="48" xfId="396" applyFont="1" applyBorder="1" applyAlignment="1">
      <alignment vertical="top"/>
    </xf>
    <xf numFmtId="168" fontId="79" fillId="28" borderId="50" xfId="397" applyNumberFormat="1" applyFont="1" applyFill="1" applyBorder="1" applyAlignment="1" applyProtection="1">
      <alignment vertical="top"/>
      <protection locked="0"/>
    </xf>
    <xf numFmtId="0" fontId="79" fillId="0" borderId="48" xfId="396" applyFont="1" applyBorder="1" applyAlignment="1">
      <alignment vertical="top" wrapText="1"/>
    </xf>
    <xf numFmtId="0" fontId="80" fillId="0" borderId="63" xfId="396" applyFont="1" applyBorder="1" applyAlignment="1">
      <alignment vertical="top"/>
    </xf>
    <xf numFmtId="0" fontId="80" fillId="0" borderId="48" xfId="396" applyFont="1" applyBorder="1" applyAlignment="1">
      <alignment vertical="top" wrapText="1"/>
    </xf>
    <xf numFmtId="3" fontId="80" fillId="29" borderId="50" xfId="396" applyNumberFormat="1" applyFont="1" applyFill="1" applyBorder="1" applyAlignment="1">
      <alignment vertical="top"/>
    </xf>
    <xf numFmtId="0" fontId="80" fillId="0" borderId="84" xfId="396" applyFont="1" applyBorder="1" applyAlignment="1">
      <alignment vertical="top"/>
    </xf>
    <xf numFmtId="0" fontId="80" fillId="0" borderId="57" xfId="396" applyFont="1" applyBorder="1" applyAlignment="1">
      <alignment vertical="top" wrapText="1"/>
    </xf>
    <xf numFmtId="3" fontId="80" fillId="29" borderId="55" xfId="396" applyNumberFormat="1" applyFont="1" applyFill="1" applyBorder="1" applyAlignment="1">
      <alignment vertical="top"/>
    </xf>
    <xf numFmtId="0" fontId="23" fillId="0" borderId="0" xfId="106" applyNumberFormat="1" applyFont="1"/>
    <xf numFmtId="0" fontId="85" fillId="0" borderId="63" xfId="0" applyFont="1" applyBorder="1"/>
    <xf numFmtId="0" fontId="84" fillId="0" borderId="63" xfId="0" applyFont="1" applyBorder="1" applyAlignment="1">
      <alignment horizontal="left" indent="2"/>
    </xf>
    <xf numFmtId="0" fontId="84" fillId="0" borderId="63" xfId="0" applyFont="1" applyBorder="1"/>
    <xf numFmtId="0" fontId="84" fillId="0" borderId="66" xfId="0" applyFont="1" applyBorder="1"/>
    <xf numFmtId="0" fontId="84" fillId="0" borderId="36" xfId="0" applyFont="1" applyBorder="1"/>
    <xf numFmtId="0" fontId="85" fillId="0" borderId="83" xfId="0" applyFont="1" applyBorder="1" applyAlignment="1">
      <alignment wrapText="1"/>
    </xf>
    <xf numFmtId="168" fontId="84" fillId="28" borderId="79" xfId="388" applyNumberFormat="1" applyFont="1" applyFill="1" applyBorder="1" applyAlignment="1" applyProtection="1">
      <alignment wrapText="1"/>
      <protection locked="0"/>
    </xf>
    <xf numFmtId="168" fontId="84" fillId="28" borderId="78" xfId="388" applyNumberFormat="1" applyFont="1" applyFill="1" applyBorder="1" applyAlignment="1" applyProtection="1">
      <alignment wrapText="1"/>
      <protection locked="0"/>
    </xf>
    <xf numFmtId="0" fontId="84" fillId="0" borderId="92" xfId="0" applyFont="1" applyBorder="1"/>
    <xf numFmtId="0" fontId="84" fillId="0" borderId="83" xfId="0" applyFont="1" applyBorder="1"/>
    <xf numFmtId="168" fontId="84" fillId="28" borderId="89" xfId="388" applyNumberFormat="1" applyFont="1" applyFill="1" applyBorder="1" applyAlignment="1" applyProtection="1">
      <alignment wrapText="1"/>
      <protection locked="0"/>
    </xf>
    <xf numFmtId="168" fontId="84" fillId="28" borderId="59" xfId="388" applyNumberFormat="1" applyFont="1" applyFill="1" applyBorder="1" applyAlignment="1" applyProtection="1">
      <alignment wrapText="1"/>
      <protection locked="0"/>
    </xf>
    <xf numFmtId="168" fontId="84" fillId="28" borderId="80" xfId="388" applyNumberFormat="1" applyFont="1" applyFill="1" applyBorder="1" applyAlignment="1" applyProtection="1">
      <alignment wrapText="1"/>
      <protection locked="0"/>
    </xf>
    <xf numFmtId="168" fontId="84" fillId="28" borderId="72" xfId="388" applyNumberFormat="1" applyFont="1" applyFill="1" applyBorder="1" applyAlignment="1" applyProtection="1">
      <alignment wrapText="1"/>
      <protection locked="0"/>
    </xf>
    <xf numFmtId="0" fontId="71" fillId="0" borderId="92" xfId="103" applyFont="1" applyBorder="1"/>
    <xf numFmtId="0" fontId="79" fillId="0" borderId="49" xfId="393" applyFont="1" applyBorder="1" applyAlignment="1">
      <alignment horizontal="left" vertical="top" indent="1"/>
    </xf>
    <xf numFmtId="0" fontId="80" fillId="0" borderId="49" xfId="393" applyFont="1" applyBorder="1" applyAlignment="1">
      <alignment horizontal="left" vertical="top" wrapText="1" indent="1"/>
    </xf>
    <xf numFmtId="0" fontId="80" fillId="0" borderId="49" xfId="393" applyFont="1" applyBorder="1" applyAlignment="1">
      <alignment vertical="top"/>
    </xf>
    <xf numFmtId="0" fontId="88" fillId="0" borderId="45" xfId="240" applyFont="1" applyBorder="1" applyAlignment="1">
      <alignment horizontal="center" vertical="top" wrapText="1"/>
    </xf>
    <xf numFmtId="0" fontId="76" fillId="0" borderId="92" xfId="240" applyFont="1" applyBorder="1" applyAlignment="1">
      <alignment horizontal="center"/>
    </xf>
    <xf numFmtId="0" fontId="72" fillId="0" borderId="43" xfId="106" applyNumberFormat="1" applyFont="1" applyBorder="1"/>
    <xf numFmtId="0" fontId="72" fillId="0" borderId="39" xfId="106" applyNumberFormat="1" applyFont="1" applyBorder="1"/>
    <xf numFmtId="0" fontId="71" fillId="0" borderId="0" xfId="378" applyFont="1" applyAlignment="1">
      <alignment horizontal="center" vertical="top"/>
    </xf>
    <xf numFmtId="3" fontId="71" fillId="0" borderId="20" xfId="356" quotePrefix="1" applyNumberFormat="1" applyFont="1" applyBorder="1" applyAlignment="1">
      <alignment horizontal="centerContinuous" vertical="center"/>
    </xf>
    <xf numFmtId="0" fontId="72" fillId="0" borderId="0" xfId="0" applyFont="1"/>
    <xf numFmtId="0" fontId="58" fillId="0" borderId="58" xfId="240" applyFont="1" applyBorder="1" applyAlignment="1">
      <alignment wrapText="1"/>
    </xf>
    <xf numFmtId="0" fontId="76" fillId="0" borderId="91" xfId="356" applyFont="1" applyBorder="1"/>
    <xf numFmtId="3" fontId="76" fillId="25" borderId="84" xfId="356" applyNumberFormat="1" applyFont="1" applyFill="1" applyBorder="1"/>
    <xf numFmtId="3" fontId="76" fillId="25" borderId="55" xfId="356" applyNumberFormat="1" applyFont="1" applyFill="1" applyBorder="1"/>
    <xf numFmtId="3" fontId="76" fillId="25" borderId="57" xfId="356" applyNumberFormat="1" applyFont="1" applyFill="1" applyBorder="1"/>
    <xf numFmtId="0" fontId="104" fillId="31" borderId="0" xfId="0" applyFont="1" applyFill="1"/>
    <xf numFmtId="0" fontId="23" fillId="31" borderId="0" xfId="0" applyFont="1" applyFill="1"/>
    <xf numFmtId="0" fontId="23" fillId="0" borderId="0" xfId="0" applyFont="1" applyAlignment="1">
      <alignment horizontal="center"/>
    </xf>
    <xf numFmtId="0" fontId="104" fillId="0" borderId="0" xfId="0" applyFont="1"/>
    <xf numFmtId="0" fontId="106" fillId="0" borderId="0" xfId="0" applyFont="1"/>
    <xf numFmtId="0" fontId="89" fillId="0" borderId="0" xfId="0" applyFont="1"/>
    <xf numFmtId="169" fontId="88" fillId="29" borderId="0" xfId="0" applyNumberFormat="1" applyFont="1" applyFill="1" applyAlignment="1" applyProtection="1">
      <alignment horizontal="right"/>
      <protection locked="0"/>
    </xf>
    <xf numFmtId="0" fontId="88" fillId="29" borderId="0" xfId="0" applyFont="1" applyFill="1" applyProtection="1">
      <protection locked="0"/>
    </xf>
    <xf numFmtId="49" fontId="23" fillId="0" borderId="0" xfId="0" applyNumberFormat="1" applyFont="1"/>
    <xf numFmtId="166" fontId="25" fillId="0" borderId="0" xfId="395"/>
    <xf numFmtId="166" fontId="25" fillId="0" borderId="0" xfId="395" applyAlignment="1">
      <alignment horizontal="left"/>
    </xf>
    <xf numFmtId="166" fontId="25" fillId="0" borderId="33" xfId="395" applyBorder="1"/>
    <xf numFmtId="166" fontId="25" fillId="0" borderId="36" xfId="395" applyBorder="1"/>
    <xf numFmtId="166" fontId="25" fillId="0" borderId="0" xfId="395" applyAlignment="1">
      <alignment horizontal="left" wrapText="1"/>
    </xf>
    <xf numFmtId="168" fontId="79" fillId="28" borderId="47" xfId="280" applyNumberFormat="1" applyFont="1" applyFill="1" applyBorder="1" applyAlignment="1" applyProtection="1">
      <alignment vertical="top"/>
      <protection locked="0"/>
    </xf>
    <xf numFmtId="168" fontId="79" fillId="28" borderId="50" xfId="280" applyNumberFormat="1" applyFont="1" applyFill="1" applyBorder="1" applyAlignment="1" applyProtection="1">
      <alignment vertical="top"/>
      <protection locked="0"/>
    </xf>
    <xf numFmtId="168" fontId="79" fillId="28" borderId="1" xfId="280" applyNumberFormat="1" applyFont="1" applyFill="1" applyBorder="1" applyAlignment="1" applyProtection="1">
      <alignment vertical="top"/>
      <protection locked="0"/>
    </xf>
    <xf numFmtId="168" fontId="79" fillId="28" borderId="49" xfId="280" applyNumberFormat="1" applyFont="1" applyFill="1" applyBorder="1" applyAlignment="1" applyProtection="1">
      <alignment vertical="top"/>
      <protection locked="0"/>
    </xf>
    <xf numFmtId="168" fontId="79" fillId="28" borderId="63" xfId="280" applyNumberFormat="1" applyFont="1" applyFill="1" applyBorder="1" applyAlignment="1" applyProtection="1">
      <alignment vertical="top"/>
      <protection locked="0"/>
    </xf>
    <xf numFmtId="0" fontId="107" fillId="0" borderId="0" xfId="0" applyFont="1"/>
    <xf numFmtId="168" fontId="79" fillId="28" borderId="58" xfId="388" applyNumberFormat="1" applyFont="1" applyFill="1" applyBorder="1" applyAlignment="1" applyProtection="1">
      <alignment vertical="top" wrapText="1"/>
      <protection locked="0"/>
    </xf>
    <xf numFmtId="168" fontId="79" fillId="28" borderId="59" xfId="388" applyNumberFormat="1" applyFont="1" applyFill="1" applyBorder="1" applyAlignment="1" applyProtection="1">
      <alignment vertical="top" wrapText="1"/>
      <protection locked="0"/>
    </xf>
    <xf numFmtId="168" fontId="79" fillId="28" borderId="60" xfId="388" applyNumberFormat="1" applyFont="1" applyFill="1" applyBorder="1" applyAlignment="1" applyProtection="1">
      <alignment vertical="top" wrapText="1"/>
      <protection locked="0"/>
    </xf>
    <xf numFmtId="168" fontId="79" fillId="29" borderId="61" xfId="388" applyNumberFormat="1" applyFont="1" applyFill="1" applyBorder="1" applyAlignment="1" applyProtection="1">
      <alignment vertical="top" wrapText="1"/>
    </xf>
    <xf numFmtId="168" fontId="79" fillId="28" borderId="63" xfId="388" applyNumberFormat="1" applyFont="1" applyFill="1" applyBorder="1" applyAlignment="1" applyProtection="1">
      <alignment vertical="top" wrapText="1"/>
      <protection locked="0"/>
    </xf>
    <xf numFmtId="168" fontId="79" fillId="28" borderId="64" xfId="388" applyNumberFormat="1" applyFont="1" applyFill="1" applyBorder="1" applyAlignment="1" applyProtection="1">
      <alignment vertical="top" wrapText="1"/>
      <protection locked="0"/>
    </xf>
    <xf numFmtId="168" fontId="79" fillId="29" borderId="65" xfId="388" applyNumberFormat="1" applyFont="1" applyFill="1" applyBorder="1" applyAlignment="1" applyProtection="1">
      <alignment vertical="top" wrapText="1"/>
    </xf>
    <xf numFmtId="168" fontId="79" fillId="28" borderId="66" xfId="388" applyNumberFormat="1" applyFont="1" applyFill="1" applyBorder="1" applyAlignment="1" applyProtection="1">
      <alignment vertical="top" wrapText="1"/>
      <protection locked="0"/>
    </xf>
    <xf numFmtId="168" fontId="79" fillId="28" borderId="67" xfId="388" applyNumberFormat="1" applyFont="1" applyFill="1" applyBorder="1" applyAlignment="1" applyProtection="1">
      <alignment vertical="top" wrapText="1"/>
      <protection locked="0"/>
    </xf>
    <xf numFmtId="168" fontId="79" fillId="29" borderId="68" xfId="388" applyNumberFormat="1" applyFont="1" applyFill="1" applyBorder="1" applyAlignment="1" applyProtection="1">
      <alignment vertical="top" wrapText="1"/>
    </xf>
    <xf numFmtId="168" fontId="79" fillId="28" borderId="36" xfId="388" applyNumberFormat="1" applyFont="1" applyFill="1" applyBorder="1" applyAlignment="1" applyProtection="1">
      <alignment vertical="top" wrapText="1"/>
      <protection locked="0"/>
    </xf>
    <xf numFmtId="168" fontId="79" fillId="28" borderId="69" xfId="388" applyNumberFormat="1" applyFont="1" applyFill="1" applyBorder="1" applyAlignment="1" applyProtection="1">
      <alignment vertical="top" wrapText="1"/>
      <protection locked="0"/>
    </xf>
    <xf numFmtId="168" fontId="79" fillId="28" borderId="70" xfId="388" applyNumberFormat="1" applyFont="1" applyFill="1" applyBorder="1" applyAlignment="1" applyProtection="1">
      <alignment vertical="top" wrapText="1"/>
      <protection locked="0"/>
    </xf>
    <xf numFmtId="168" fontId="79" fillId="28" borderId="71" xfId="388" applyNumberFormat="1" applyFont="1" applyFill="1" applyBorder="1" applyAlignment="1" applyProtection="1">
      <alignment vertical="top" wrapText="1"/>
      <protection locked="0"/>
    </xf>
    <xf numFmtId="168" fontId="80" fillId="29" borderId="19" xfId="388" applyNumberFormat="1" applyFont="1" applyFill="1" applyBorder="1" applyAlignment="1" applyProtection="1">
      <alignment vertical="top" wrapText="1"/>
    </xf>
    <xf numFmtId="168" fontId="80" fillId="29" borderId="72" xfId="388" applyNumberFormat="1" applyFont="1" applyFill="1" applyBorder="1" applyAlignment="1" applyProtection="1">
      <alignment vertical="top" wrapText="1"/>
    </xf>
    <xf numFmtId="168" fontId="80" fillId="29" borderId="73" xfId="388" applyNumberFormat="1" applyFont="1" applyFill="1" applyBorder="1" applyAlignment="1" applyProtection="1">
      <alignment vertical="top" wrapText="1"/>
    </xf>
    <xf numFmtId="0" fontId="84" fillId="0" borderId="47" xfId="0" applyFont="1" applyBorder="1" applyProtection="1">
      <protection locked="0"/>
    </xf>
    <xf numFmtId="168" fontId="79" fillId="28" borderId="74" xfId="388" applyNumberFormat="1" applyFont="1" applyFill="1" applyBorder="1" applyAlignment="1" applyProtection="1">
      <alignment vertical="top" wrapText="1"/>
      <protection locked="0"/>
    </xf>
    <xf numFmtId="43" fontId="84" fillId="29" borderId="61" xfId="388" applyFont="1" applyFill="1" applyBorder="1"/>
    <xf numFmtId="0" fontId="84" fillId="0" borderId="50" xfId="0" applyFont="1" applyBorder="1" applyProtection="1">
      <protection locked="0"/>
    </xf>
    <xf numFmtId="168" fontId="79" fillId="28" borderId="75" xfId="388" applyNumberFormat="1" applyFont="1" applyFill="1" applyBorder="1" applyAlignment="1" applyProtection="1">
      <alignment vertical="top" wrapText="1"/>
      <protection locked="0"/>
    </xf>
    <xf numFmtId="43" fontId="84" fillId="29" borderId="68" xfId="388" applyFont="1" applyFill="1" applyBorder="1"/>
    <xf numFmtId="0" fontId="84" fillId="0" borderId="62" xfId="0" applyFont="1" applyBorder="1" applyProtection="1">
      <protection locked="0"/>
    </xf>
    <xf numFmtId="43" fontId="84" fillId="29" borderId="65" xfId="388" applyFont="1" applyFill="1" applyBorder="1"/>
    <xf numFmtId="0" fontId="84" fillId="0" borderId="18" xfId="0" applyFont="1" applyBorder="1" applyProtection="1">
      <protection locked="0"/>
    </xf>
    <xf numFmtId="168" fontId="79" fillId="28" borderId="85" xfId="388" applyNumberFormat="1" applyFont="1" applyFill="1" applyBorder="1" applyAlignment="1" applyProtection="1">
      <alignment vertical="top" wrapText="1"/>
      <protection locked="0"/>
    </xf>
    <xf numFmtId="168" fontId="79" fillId="28" borderId="86" xfId="388" applyNumberFormat="1" applyFont="1" applyFill="1" applyBorder="1" applyAlignment="1" applyProtection="1">
      <alignment vertical="top" wrapText="1"/>
      <protection locked="0"/>
    </xf>
    <xf numFmtId="43" fontId="84" fillId="29" borderId="73" xfId="388" applyFont="1" applyFill="1" applyBorder="1"/>
    <xf numFmtId="0" fontId="80" fillId="0" borderId="37" xfId="396" applyFont="1" applyBorder="1" applyAlignment="1">
      <alignment horizontal="center" vertical="top" wrapText="1"/>
    </xf>
    <xf numFmtId="0" fontId="23" fillId="29" borderId="47" xfId="378" quotePrefix="1" applyFont="1" applyFill="1" applyBorder="1" applyAlignment="1">
      <alignment horizontal="center"/>
    </xf>
    <xf numFmtId="0" fontId="23" fillId="28" borderId="78" xfId="378" quotePrefix="1" applyFont="1" applyFill="1" applyBorder="1" applyAlignment="1">
      <alignment horizontal="center"/>
    </xf>
    <xf numFmtId="0" fontId="23" fillId="28" borderId="64" xfId="378" quotePrefix="1" applyFont="1" applyFill="1" applyBorder="1" applyAlignment="1">
      <alignment horizontal="center"/>
    </xf>
    <xf numFmtId="0" fontId="23" fillId="28" borderId="52" xfId="378" quotePrefix="1" applyFont="1" applyFill="1" applyBorder="1" applyAlignment="1">
      <alignment horizontal="center"/>
    </xf>
    <xf numFmtId="0" fontId="23" fillId="29" borderId="50" xfId="378" quotePrefix="1" applyFont="1" applyFill="1" applyBorder="1" applyAlignment="1">
      <alignment horizontal="center"/>
    </xf>
    <xf numFmtId="0" fontId="23" fillId="29" borderId="90" xfId="378" quotePrefix="1" applyFont="1" applyFill="1" applyBorder="1" applyAlignment="1">
      <alignment horizontal="center"/>
    </xf>
    <xf numFmtId="0" fontId="23" fillId="29" borderId="86" xfId="378" quotePrefix="1" applyFont="1" applyFill="1" applyBorder="1" applyAlignment="1">
      <alignment horizontal="center"/>
    </xf>
    <xf numFmtId="0" fontId="23" fillId="29" borderId="94" xfId="378" quotePrefix="1" applyFont="1" applyFill="1" applyBorder="1" applyAlignment="1">
      <alignment horizontal="center"/>
    </xf>
    <xf numFmtId="0" fontId="23" fillId="29" borderId="55" xfId="378" quotePrefix="1" applyFont="1" applyFill="1" applyBorder="1" applyAlignment="1">
      <alignment horizontal="center"/>
    </xf>
    <xf numFmtId="0" fontId="23" fillId="29" borderId="85" xfId="378" quotePrefix="1" applyFont="1" applyFill="1" applyBorder="1" applyAlignment="1">
      <alignment horizontal="center"/>
    </xf>
    <xf numFmtId="43" fontId="107" fillId="0" borderId="0" xfId="280" applyFont="1"/>
    <xf numFmtId="0" fontId="58" fillId="32" borderId="0" xfId="393" applyFont="1" applyFill="1"/>
    <xf numFmtId="0" fontId="83" fillId="0" borderId="0" xfId="393" applyFont="1"/>
    <xf numFmtId="0" fontId="88" fillId="0" borderId="0" xfId="393" applyFont="1" applyAlignment="1">
      <alignment horizontal="left"/>
    </xf>
    <xf numFmtId="16" fontId="108" fillId="0" borderId="0" xfId="393" applyNumberFormat="1" applyFont="1"/>
    <xf numFmtId="0" fontId="71" fillId="0" borderId="0" xfId="393" applyFont="1" applyAlignment="1">
      <alignment horizontal="center" vertical="top" wrapText="1"/>
    </xf>
    <xf numFmtId="0" fontId="88" fillId="33" borderId="0" xfId="393" applyFont="1" applyFill="1"/>
    <xf numFmtId="0" fontId="58" fillId="33" borderId="0" xfId="393" applyFont="1" applyFill="1"/>
    <xf numFmtId="3" fontId="72" fillId="33" borderId="49" xfId="393" applyNumberFormat="1" applyFont="1" applyFill="1" applyBorder="1" applyAlignment="1">
      <alignment vertical="top" wrapText="1"/>
    </xf>
    <xf numFmtId="0" fontId="88" fillId="0" borderId="0" xfId="393" applyFont="1"/>
    <xf numFmtId="0" fontId="58" fillId="0" borderId="0" xfId="394" applyNumberFormat="1" applyFont="1" applyAlignment="1"/>
    <xf numFmtId="10" fontId="58" fillId="0" borderId="0" xfId="394" applyNumberFormat="1" applyFont="1" applyAlignment="1"/>
    <xf numFmtId="0" fontId="58" fillId="0" borderId="0" xfId="393" applyFont="1" applyAlignment="1">
      <alignment wrapText="1"/>
    </xf>
    <xf numFmtId="0" fontId="109" fillId="0" borderId="0" xfId="393" applyFont="1"/>
    <xf numFmtId="0" fontId="96" fillId="0" borderId="0" xfId="0" applyFont="1"/>
    <xf numFmtId="0" fontId="58" fillId="34" borderId="0" xfId="393" applyFont="1" applyFill="1" applyAlignment="1">
      <alignment vertical="center"/>
    </xf>
    <xf numFmtId="0" fontId="58" fillId="34" borderId="0" xfId="393" applyFont="1" applyFill="1"/>
    <xf numFmtId="0" fontId="71" fillId="0" borderId="0" xfId="0" applyFont="1" applyAlignment="1">
      <alignment horizontal="left"/>
    </xf>
    <xf numFmtId="0" fontId="110" fillId="0" borderId="0" xfId="0" applyFont="1" applyAlignment="1">
      <alignment vertical="center"/>
    </xf>
    <xf numFmtId="0" fontId="71" fillId="0" borderId="0" xfId="0" applyFont="1" applyAlignment="1">
      <alignment horizontal="right"/>
    </xf>
    <xf numFmtId="0" fontId="25" fillId="0" borderId="0" xfId="356" applyFont="1" applyAlignment="1">
      <alignment horizontal="center"/>
    </xf>
    <xf numFmtId="10" fontId="76" fillId="29" borderId="50" xfId="392" applyNumberFormat="1" applyFont="1" applyFill="1" applyBorder="1" applyAlignment="1" applyProtection="1">
      <alignment horizontal="center"/>
      <protection locked="0"/>
    </xf>
    <xf numFmtId="3" fontId="72" fillId="33" borderId="49" xfId="393" applyNumberFormat="1" applyFont="1" applyFill="1" applyBorder="1" applyAlignment="1">
      <alignment horizontal="center" vertical="top" wrapText="1"/>
    </xf>
    <xf numFmtId="0" fontId="96" fillId="0" borderId="0" xfId="399" applyFont="1"/>
    <xf numFmtId="0" fontId="2" fillId="0" borderId="0" xfId="399"/>
    <xf numFmtId="0" fontId="79" fillId="0" borderId="43" xfId="393" applyFont="1" applyBorder="1" applyAlignment="1">
      <alignment vertical="top"/>
    </xf>
    <xf numFmtId="0" fontId="79" fillId="0" borderId="39" xfId="393" applyFont="1" applyBorder="1" applyAlignment="1">
      <alignment vertical="top"/>
    </xf>
    <xf numFmtId="168" fontId="79" fillId="28" borderId="42" xfId="280" applyNumberFormat="1" applyFont="1" applyFill="1" applyBorder="1" applyAlignment="1" applyProtection="1">
      <alignment vertical="top"/>
      <protection locked="0"/>
    </xf>
    <xf numFmtId="10" fontId="76" fillId="29" borderId="50" xfId="256" applyNumberFormat="1" applyFont="1" applyFill="1" applyBorder="1" applyAlignment="1" applyProtection="1">
      <alignment horizontal="center"/>
      <protection locked="0"/>
    </xf>
    <xf numFmtId="3" fontId="76" fillId="0" borderId="91" xfId="151" quotePrefix="1" applyNumberFormat="1" applyFont="1" applyBorder="1" applyAlignment="1">
      <alignment horizontal="center" vertical="top" wrapText="1"/>
    </xf>
    <xf numFmtId="0" fontId="88" fillId="0" borderId="91" xfId="240" applyFont="1" applyBorder="1" applyAlignment="1">
      <alignment horizontal="center" vertical="top" wrapText="1"/>
    </xf>
    <xf numFmtId="10" fontId="79" fillId="28" borderId="50" xfId="392" applyNumberFormat="1" applyFont="1" applyFill="1" applyBorder="1" applyAlignment="1" applyProtection="1">
      <alignment vertical="top"/>
      <protection locked="0"/>
    </xf>
    <xf numFmtId="10" fontId="76" fillId="25" borderId="55" xfId="392" applyNumberFormat="1" applyFont="1" applyFill="1" applyBorder="1"/>
    <xf numFmtId="166" fontId="25" fillId="0" borderId="96" xfId="106" applyBorder="1" applyProtection="1">
      <protection locked="0"/>
    </xf>
    <xf numFmtId="166" fontId="25" fillId="0" borderId="44" xfId="106" applyBorder="1" applyProtection="1">
      <protection locked="0"/>
    </xf>
    <xf numFmtId="166" fontId="25" fillId="0" borderId="95" xfId="106" applyBorder="1" applyProtection="1">
      <protection locked="0"/>
    </xf>
    <xf numFmtId="166" fontId="25" fillId="0" borderId="36" xfId="106" applyBorder="1" applyProtection="1">
      <protection locked="0"/>
    </xf>
    <xf numFmtId="166" fontId="25" fillId="0" borderId="0" xfId="106" applyProtection="1">
      <protection locked="0"/>
    </xf>
    <xf numFmtId="166" fontId="25" fillId="0" borderId="17" xfId="106" applyBorder="1" applyProtection="1">
      <protection locked="0"/>
    </xf>
    <xf numFmtId="166" fontId="25" fillId="0" borderId="83" xfId="106" applyBorder="1" applyProtection="1">
      <protection locked="0"/>
    </xf>
    <xf numFmtId="166" fontId="25" fillId="0" borderId="38" xfId="106" applyBorder="1" applyProtection="1">
      <protection locked="0"/>
    </xf>
    <xf numFmtId="166" fontId="25" fillId="0" borderId="35" xfId="106" applyBorder="1" applyProtection="1">
      <protection locked="0"/>
    </xf>
    <xf numFmtId="49" fontId="23" fillId="0" borderId="0" xfId="106" applyNumberFormat="1" applyFont="1" applyAlignment="1" applyProtection="1">
      <alignment horizontal="left"/>
      <protection locked="0"/>
    </xf>
    <xf numFmtId="49" fontId="25" fillId="0" borderId="0" xfId="106" applyNumberFormat="1" applyProtection="1">
      <protection locked="0"/>
    </xf>
    <xf numFmtId="0" fontId="79" fillId="0" borderId="49" xfId="393" applyFont="1" applyBorder="1" applyAlignment="1" applyProtection="1">
      <alignment horizontal="left" vertical="top" indent="1"/>
      <protection locked="0"/>
    </xf>
    <xf numFmtId="168" fontId="79" fillId="26" borderId="49" xfId="280" applyNumberFormat="1" applyFont="1" applyFill="1" applyBorder="1" applyAlignment="1" applyProtection="1">
      <alignment vertical="top"/>
    </xf>
    <xf numFmtId="168" fontId="79" fillId="26" borderId="50" xfId="280" applyNumberFormat="1" applyFont="1" applyFill="1" applyBorder="1" applyAlignment="1" applyProtection="1">
      <alignment vertical="top"/>
    </xf>
    <xf numFmtId="168" fontId="79" fillId="26" borderId="49" xfId="280" applyNumberFormat="1" applyFont="1" applyFill="1" applyBorder="1" applyAlignment="1" applyProtection="1">
      <alignment vertical="top"/>
      <protection locked="0"/>
    </xf>
    <xf numFmtId="168" fontId="79" fillId="26" borderId="50" xfId="280" applyNumberFormat="1" applyFont="1" applyFill="1" applyBorder="1" applyAlignment="1" applyProtection="1">
      <alignment vertical="top"/>
      <protection locked="0"/>
    </xf>
    <xf numFmtId="3" fontId="80" fillId="28" borderId="42" xfId="396" applyNumberFormat="1" applyFont="1" applyFill="1" applyBorder="1" applyAlignment="1" applyProtection="1">
      <alignment vertical="top"/>
      <protection locked="0"/>
    </xf>
    <xf numFmtId="0" fontId="94" fillId="0" borderId="96" xfId="378" applyFont="1" applyBorder="1" applyProtection="1">
      <protection locked="0"/>
    </xf>
    <xf numFmtId="0" fontId="94" fillId="0" borderId="95" xfId="378" applyFont="1" applyBorder="1" applyProtection="1">
      <protection locked="0"/>
    </xf>
    <xf numFmtId="0" fontId="94" fillId="0" borderId="36" xfId="378" applyFont="1" applyBorder="1" applyProtection="1">
      <protection locked="0"/>
    </xf>
    <xf numFmtId="0" fontId="94" fillId="0" borderId="17" xfId="378" applyFont="1" applyBorder="1" applyProtection="1">
      <protection locked="0"/>
    </xf>
    <xf numFmtId="0" fontId="94" fillId="0" borderId="83" xfId="378" applyFont="1" applyBorder="1" applyProtection="1">
      <protection locked="0"/>
    </xf>
    <xf numFmtId="0" fontId="94" fillId="0" borderId="35" xfId="378" applyFont="1" applyBorder="1" applyProtection="1">
      <protection locked="0"/>
    </xf>
    <xf numFmtId="0" fontId="23" fillId="28" borderId="89" xfId="378" quotePrefix="1" applyFont="1" applyFill="1" applyBorder="1" applyAlignment="1" applyProtection="1">
      <alignment horizontal="center"/>
      <protection locked="0"/>
    </xf>
    <xf numFmtId="0" fontId="23" fillId="28" borderId="59" xfId="378" quotePrefix="1" applyFont="1" applyFill="1" applyBorder="1" applyAlignment="1" applyProtection="1">
      <alignment horizontal="center"/>
      <protection locked="0"/>
    </xf>
    <xf numFmtId="0" fontId="23" fillId="28" borderId="56" xfId="378" quotePrefix="1" applyFont="1" applyFill="1" applyBorder="1" applyAlignment="1" applyProtection="1">
      <alignment horizontal="center"/>
      <protection locked="0"/>
    </xf>
    <xf numFmtId="0" fontId="23" fillId="28" borderId="78" xfId="378" quotePrefix="1" applyFont="1" applyFill="1" applyBorder="1" applyAlignment="1" applyProtection="1">
      <alignment horizontal="center"/>
      <protection locked="0"/>
    </xf>
    <xf numFmtId="0" fontId="23" fillId="28" borderId="64" xfId="378" quotePrefix="1" applyFont="1" applyFill="1" applyBorder="1" applyAlignment="1" applyProtection="1">
      <alignment horizontal="center"/>
      <protection locked="0"/>
    </xf>
    <xf numFmtId="0" fontId="23" fillId="28" borderId="52" xfId="378" quotePrefix="1" applyFont="1" applyFill="1" applyBorder="1" applyAlignment="1" applyProtection="1">
      <alignment horizontal="center"/>
      <protection locked="0"/>
    </xf>
    <xf numFmtId="0" fontId="23" fillId="28" borderId="93" xfId="378" quotePrefix="1" applyFont="1" applyFill="1" applyBorder="1" applyAlignment="1" applyProtection="1">
      <alignment horizontal="center"/>
      <protection locked="0"/>
    </xf>
    <xf numFmtId="0" fontId="23" fillId="28" borderId="74" xfId="378" quotePrefix="1" applyFont="1" applyFill="1" applyBorder="1" applyAlignment="1" applyProtection="1">
      <alignment horizontal="center"/>
      <protection locked="0"/>
    </xf>
    <xf numFmtId="168" fontId="79" fillId="28" borderId="47" xfId="280" applyNumberFormat="1" applyFont="1" applyFill="1" applyBorder="1" applyAlignment="1" applyProtection="1">
      <alignment vertical="top"/>
    </xf>
    <xf numFmtId="168" fontId="79" fillId="28" borderId="50" xfId="280" applyNumberFormat="1" applyFont="1" applyFill="1" applyBorder="1" applyAlignment="1" applyProtection="1">
      <alignment vertical="top"/>
    </xf>
    <xf numFmtId="0" fontId="79" fillId="0" borderId="48" xfId="393" applyFont="1" applyBorder="1" applyAlignment="1" applyProtection="1">
      <alignment vertical="top" wrapText="1"/>
      <protection locked="0"/>
    </xf>
    <xf numFmtId="168" fontId="85" fillId="29" borderId="89" xfId="388" applyNumberFormat="1" applyFont="1" applyFill="1" applyBorder="1" applyAlignment="1" applyProtection="1">
      <alignment wrapText="1"/>
      <protection hidden="1"/>
    </xf>
    <xf numFmtId="168" fontId="85" fillId="29" borderId="93" xfId="388" applyNumberFormat="1" applyFont="1" applyFill="1" applyBorder="1" applyAlignment="1" applyProtection="1">
      <alignment wrapText="1"/>
      <protection hidden="1"/>
    </xf>
    <xf numFmtId="43" fontId="85" fillId="29" borderId="61" xfId="388" applyFont="1" applyFill="1" applyBorder="1" applyAlignment="1" applyProtection="1">
      <alignment wrapText="1"/>
      <protection hidden="1"/>
    </xf>
    <xf numFmtId="168" fontId="85" fillId="29" borderId="79" xfId="388" applyNumberFormat="1" applyFont="1" applyFill="1" applyBorder="1" applyAlignment="1" applyProtection="1">
      <alignment wrapText="1"/>
      <protection hidden="1"/>
    </xf>
    <xf numFmtId="168" fontId="85" fillId="29" borderId="75" xfId="388" applyNumberFormat="1" applyFont="1" applyFill="1" applyBorder="1" applyAlignment="1" applyProtection="1">
      <alignment wrapText="1"/>
      <protection hidden="1"/>
    </xf>
    <xf numFmtId="43" fontId="85" fillId="29" borderId="65" xfId="388" applyFont="1" applyFill="1" applyBorder="1" applyAlignment="1" applyProtection="1">
      <alignment wrapText="1"/>
      <protection hidden="1"/>
    </xf>
    <xf numFmtId="168" fontId="85" fillId="29" borderId="80" xfId="388" applyNumberFormat="1" applyFont="1" applyFill="1" applyBorder="1" applyAlignment="1" applyProtection="1">
      <alignment wrapText="1"/>
      <protection hidden="1"/>
    </xf>
    <xf numFmtId="168" fontId="85" fillId="29" borderId="81" xfId="388" applyNumberFormat="1" applyFont="1" applyFill="1" applyBorder="1" applyAlignment="1" applyProtection="1">
      <alignment wrapText="1"/>
      <protection hidden="1"/>
    </xf>
    <xf numFmtId="43" fontId="84" fillId="29" borderId="65" xfId="388" applyFont="1" applyFill="1" applyBorder="1" applyAlignment="1" applyProtection="1">
      <alignment wrapText="1"/>
      <protection hidden="1"/>
    </xf>
    <xf numFmtId="43" fontId="85" fillId="29" borderId="73" xfId="388" applyFont="1" applyFill="1" applyBorder="1" applyAlignment="1" applyProtection="1">
      <alignment wrapText="1"/>
      <protection hidden="1"/>
    </xf>
    <xf numFmtId="0" fontId="77" fillId="0" borderId="0" xfId="0" applyFont="1" applyAlignment="1">
      <alignment horizontal="left" wrapText="1"/>
    </xf>
    <xf numFmtId="0" fontId="88" fillId="29" borderId="0" xfId="0" applyFont="1" applyFill="1" applyAlignment="1" applyProtection="1">
      <alignment horizontal="right"/>
      <protection locked="0"/>
    </xf>
    <xf numFmtId="0" fontId="105" fillId="0" borderId="82" xfId="0" applyFont="1" applyBorder="1" applyAlignment="1">
      <alignment horizontal="right" wrapText="1"/>
    </xf>
    <xf numFmtId="0" fontId="105" fillId="0" borderId="82" xfId="0" applyFont="1" applyBorder="1" applyAlignment="1">
      <alignment horizontal="right"/>
    </xf>
    <xf numFmtId="0" fontId="105" fillId="0" borderId="12" xfId="0" applyFont="1" applyBorder="1" applyAlignment="1">
      <alignment horizontal="right"/>
    </xf>
    <xf numFmtId="0" fontId="78" fillId="0" borderId="0" xfId="0" applyFont="1" applyAlignment="1">
      <alignment horizontal="left"/>
    </xf>
    <xf numFmtId="0" fontId="92" fillId="0" borderId="0" xfId="0" applyFont="1" applyAlignment="1">
      <alignment horizontal="left"/>
    </xf>
    <xf numFmtId="0" fontId="73" fillId="0" borderId="0" xfId="0" applyFont="1" applyAlignment="1">
      <alignment horizontal="left"/>
    </xf>
    <xf numFmtId="0" fontId="77" fillId="0" borderId="0" xfId="0" applyFont="1" applyAlignment="1">
      <alignment horizontal="left" wrapText="1"/>
    </xf>
    <xf numFmtId="0" fontId="83" fillId="29" borderId="0" xfId="0" applyFont="1" applyFill="1" applyAlignment="1" applyProtection="1">
      <alignment horizontal="left"/>
      <protection locked="0"/>
    </xf>
    <xf numFmtId="0" fontId="71" fillId="0" borderId="41" xfId="0" applyFont="1" applyBorder="1" applyAlignment="1">
      <alignment horizontal="center" vertical="top" wrapText="1"/>
    </xf>
    <xf numFmtId="0" fontId="71" fillId="0" borderId="37" xfId="0" applyFont="1" applyBorder="1" applyAlignment="1">
      <alignment horizontal="center" vertical="top" wrapText="1"/>
    </xf>
    <xf numFmtId="49" fontId="23" fillId="0" borderId="0" xfId="106" applyNumberFormat="1" applyFont="1" applyAlignment="1" applyProtection="1">
      <alignment horizontal="left"/>
      <protection locked="0"/>
    </xf>
    <xf numFmtId="0" fontId="26" fillId="0" borderId="96" xfId="0" applyFont="1" applyBorder="1" applyAlignment="1">
      <alignment horizontal="center" vertical="center"/>
    </xf>
    <xf numFmtId="0" fontId="26" fillId="0" borderId="95" xfId="0" applyFont="1" applyBorder="1" applyAlignment="1">
      <alignment horizontal="center" vertical="center"/>
    </xf>
    <xf numFmtId="0" fontId="26" fillId="0" borderId="83" xfId="0" applyFont="1" applyBorder="1" applyAlignment="1">
      <alignment horizontal="center" vertical="center"/>
    </xf>
    <xf numFmtId="0" fontId="26" fillId="0" borderId="35" xfId="0" applyFont="1" applyBorder="1" applyAlignment="1">
      <alignment horizontal="center" vertical="center"/>
    </xf>
    <xf numFmtId="0" fontId="71" fillId="0" borderId="91" xfId="0" applyFont="1" applyBorder="1" applyAlignment="1">
      <alignment horizontal="center" vertical="top" wrapText="1"/>
    </xf>
    <xf numFmtId="3" fontId="71" fillId="0" borderId="39" xfId="103" applyNumberFormat="1" applyFont="1" applyBorder="1" applyAlignment="1">
      <alignment horizontal="center" wrapText="1"/>
    </xf>
    <xf numFmtId="3" fontId="71" fillId="0" borderId="40" xfId="103" applyNumberFormat="1" applyFont="1" applyBorder="1" applyAlignment="1">
      <alignment horizontal="center" wrapText="1"/>
    </xf>
    <xf numFmtId="0" fontId="71" fillId="0" borderId="83" xfId="103" applyFont="1" applyBorder="1" applyAlignment="1">
      <alignment horizontal="center" vertical="center"/>
    </xf>
    <xf numFmtId="0" fontId="71" fillId="0" borderId="35" xfId="103" applyFont="1" applyBorder="1" applyAlignment="1">
      <alignment horizontal="center" vertical="center"/>
    </xf>
    <xf numFmtId="0" fontId="111" fillId="0" borderId="43" xfId="0" applyFont="1" applyBorder="1" applyAlignment="1">
      <alignment horizontal="center"/>
    </xf>
    <xf numFmtId="0" fontId="111" fillId="0" borderId="39" xfId="0" applyFont="1" applyBorder="1" applyAlignment="1">
      <alignment horizontal="center"/>
    </xf>
    <xf numFmtId="0" fontId="111" fillId="0" borderId="40" xfId="0" applyFont="1" applyBorder="1" applyAlignment="1">
      <alignment horizontal="center"/>
    </xf>
    <xf numFmtId="0" fontId="88" fillId="0" borderId="43" xfId="240" applyFont="1" applyBorder="1" applyAlignment="1">
      <alignment horizontal="center" vertical="center"/>
    </xf>
    <xf numFmtId="0" fontId="88" fillId="0" borderId="39" xfId="240" applyFont="1" applyBorder="1" applyAlignment="1">
      <alignment horizontal="center" vertical="center"/>
    </xf>
    <xf numFmtId="0" fontId="88" fillId="0" borderId="40" xfId="240" applyFont="1" applyBorder="1" applyAlignment="1">
      <alignment horizontal="center" vertical="center"/>
    </xf>
    <xf numFmtId="0" fontId="71" fillId="0" borderId="95" xfId="103" applyFont="1" applyBorder="1" applyAlignment="1">
      <alignment horizontal="center" vertical="center"/>
    </xf>
    <xf numFmtId="0" fontId="88" fillId="0" borderId="91" xfId="240" applyFont="1" applyBorder="1" applyAlignment="1">
      <alignment horizontal="center" vertical="center" wrapText="1"/>
    </xf>
    <xf numFmtId="0" fontId="88" fillId="0" borderId="18" xfId="240" applyFont="1" applyBorder="1" applyAlignment="1">
      <alignment horizontal="center" vertical="center" wrapText="1"/>
    </xf>
    <xf numFmtId="0" fontId="88" fillId="26" borderId="91" xfId="240" applyFont="1" applyFill="1" applyBorder="1" applyAlignment="1">
      <alignment horizontal="center" vertical="center" wrapText="1"/>
    </xf>
    <xf numFmtId="0" fontId="88" fillId="26" borderId="18" xfId="240" applyFont="1" applyFill="1" applyBorder="1" applyAlignment="1">
      <alignment horizontal="center" vertical="center" wrapText="1"/>
    </xf>
    <xf numFmtId="0" fontId="88" fillId="0" borderId="43" xfId="396" applyFont="1" applyBorder="1" applyAlignment="1">
      <alignment horizontal="center"/>
    </xf>
    <xf numFmtId="0" fontId="88" fillId="0" borderId="39" xfId="396" applyFont="1" applyBorder="1" applyAlignment="1">
      <alignment horizontal="center"/>
    </xf>
    <xf numFmtId="0" fontId="88" fillId="0" borderId="40" xfId="396" applyFont="1" applyBorder="1" applyAlignment="1">
      <alignment horizontal="center"/>
    </xf>
    <xf numFmtId="3" fontId="71" fillId="0" borderId="1" xfId="151" quotePrefix="1" applyNumberFormat="1" applyFont="1" applyBorder="1" applyAlignment="1">
      <alignment horizontal="center" vertical="center" wrapText="1"/>
    </xf>
    <xf numFmtId="0" fontId="23" fillId="0" borderId="30" xfId="0" applyFont="1" applyBorder="1" applyAlignment="1">
      <alignment vertical="center"/>
    </xf>
    <xf numFmtId="0" fontId="76" fillId="0" borderId="30" xfId="151" applyFont="1" applyBorder="1" applyAlignment="1">
      <alignment horizontal="center" vertical="center" wrapText="1"/>
    </xf>
    <xf numFmtId="0" fontId="76" fillId="0" borderId="29" xfId="151" applyFont="1" applyBorder="1" applyAlignment="1">
      <alignment horizontal="center" vertical="center" wrapText="1"/>
    </xf>
    <xf numFmtId="3" fontId="71" fillId="0" borderId="1" xfId="0" quotePrefix="1" applyNumberFormat="1" applyFont="1" applyBorder="1" applyAlignment="1">
      <alignment horizontal="center"/>
    </xf>
    <xf numFmtId="0" fontId="71" fillId="0" borderId="43" xfId="0" applyFont="1" applyBorder="1" applyAlignment="1">
      <alignment horizontal="center" vertical="center"/>
    </xf>
    <xf numFmtId="0" fontId="71" fillId="0" borderId="39" xfId="0" applyFont="1" applyBorder="1" applyAlignment="1">
      <alignment horizontal="center" vertical="center"/>
    </xf>
    <xf numFmtId="0" fontId="71" fillId="0" borderId="40" xfId="0" applyFont="1" applyBorder="1" applyAlignment="1">
      <alignment horizontal="center" vertical="center"/>
    </xf>
    <xf numFmtId="3" fontId="71" fillId="0" borderId="43" xfId="151" quotePrefix="1" applyNumberFormat="1" applyFont="1" applyBorder="1" applyAlignment="1">
      <alignment horizontal="center" vertical="center" wrapText="1"/>
    </xf>
    <xf numFmtId="3" fontId="71" fillId="0" borderId="39" xfId="151" quotePrefix="1" applyNumberFormat="1" applyFont="1" applyBorder="1" applyAlignment="1">
      <alignment horizontal="center" vertical="center" wrapText="1"/>
    </xf>
    <xf numFmtId="3" fontId="71" fillId="0" borderId="40" xfId="151" quotePrefix="1" applyNumberFormat="1" applyFont="1" applyBorder="1" applyAlignment="1">
      <alignment horizontal="center" vertical="center" wrapText="1"/>
    </xf>
    <xf numFmtId="0" fontId="75" fillId="0" borderId="43" xfId="393" applyFont="1" applyBorder="1" applyAlignment="1">
      <alignment horizontal="center" vertical="top" wrapText="1"/>
    </xf>
    <xf numFmtId="0" fontId="75" fillId="0" borderId="39" xfId="393" applyFont="1" applyBorder="1" applyAlignment="1">
      <alignment horizontal="center" vertical="top" wrapText="1"/>
    </xf>
    <xf numFmtId="0" fontId="75" fillId="0" borderId="40" xfId="393" applyFont="1" applyBorder="1" applyAlignment="1">
      <alignment horizontal="center" vertical="top" wrapText="1"/>
    </xf>
    <xf numFmtId="0" fontId="71" fillId="0" borderId="43" xfId="393" applyFont="1" applyBorder="1" applyAlignment="1">
      <alignment vertical="center"/>
    </xf>
    <xf numFmtId="0" fontId="58" fillId="0" borderId="39" xfId="393" applyFont="1" applyBorder="1" applyAlignment="1">
      <alignment vertical="center"/>
    </xf>
    <xf numFmtId="0" fontId="88" fillId="30" borderId="0" xfId="0" applyFont="1" applyFill="1"/>
  </cellXfs>
  <cellStyles count="404">
    <cellStyle name="20 % - Accent1" xfId="257" xr:uid="{00000000-0005-0000-0000-000000000000}"/>
    <cellStyle name="20 % - Accent1 2" xfId="171" xr:uid="{00000000-0005-0000-0000-000001000000}"/>
    <cellStyle name="20 % - Accent2" xfId="258" xr:uid="{00000000-0005-0000-0000-000002000000}"/>
    <cellStyle name="20 % - Accent2 2" xfId="172" xr:uid="{00000000-0005-0000-0000-000003000000}"/>
    <cellStyle name="20 % - Accent3" xfId="259" xr:uid="{00000000-0005-0000-0000-000004000000}"/>
    <cellStyle name="20 % - Accent3 2" xfId="173" xr:uid="{00000000-0005-0000-0000-000005000000}"/>
    <cellStyle name="20 % - Accent4" xfId="260" xr:uid="{00000000-0005-0000-0000-000006000000}"/>
    <cellStyle name="20 % - Accent4 2" xfId="174" xr:uid="{00000000-0005-0000-0000-000007000000}"/>
    <cellStyle name="20 % - Accent5" xfId="261" xr:uid="{00000000-0005-0000-0000-000008000000}"/>
    <cellStyle name="20 % - Accent5 2" xfId="175" xr:uid="{00000000-0005-0000-0000-000009000000}"/>
    <cellStyle name="20 % - Accent6" xfId="262" xr:uid="{00000000-0005-0000-0000-00000A000000}"/>
    <cellStyle name="20 % - Accent6 2" xfId="176" xr:uid="{00000000-0005-0000-0000-00000B000000}"/>
    <cellStyle name="20% - Accent1" xfId="1" builtinId="30" customBuiltin="1"/>
    <cellStyle name="20% - Accent1 2" xfId="2" xr:uid="{00000000-0005-0000-0000-00000D000000}"/>
    <cellStyle name="20% - Accent2" xfId="3" builtinId="34" customBuiltin="1"/>
    <cellStyle name="20% - Accent2 2" xfId="4" xr:uid="{00000000-0005-0000-0000-00000F000000}"/>
    <cellStyle name="20% - Accent3" xfId="5" builtinId="38" customBuiltin="1"/>
    <cellStyle name="20% - Accent3 2" xfId="6" xr:uid="{00000000-0005-0000-0000-000011000000}"/>
    <cellStyle name="20% - Accent4" xfId="7" builtinId="42" customBuiltin="1"/>
    <cellStyle name="20% - Accent4 2" xfId="8" xr:uid="{00000000-0005-0000-0000-000013000000}"/>
    <cellStyle name="20% - Accent5" xfId="9" builtinId="46" customBuiltin="1"/>
    <cellStyle name="20% - Accent5 2" xfId="10" xr:uid="{00000000-0005-0000-0000-000015000000}"/>
    <cellStyle name="20% - Accent6" xfId="11" builtinId="50" customBuiltin="1"/>
    <cellStyle name="20% - Accent6 2" xfId="12" xr:uid="{00000000-0005-0000-0000-000017000000}"/>
    <cellStyle name="40 % - Accent1" xfId="263" xr:uid="{00000000-0005-0000-0000-000018000000}"/>
    <cellStyle name="40 % - Accent1 2" xfId="177" xr:uid="{00000000-0005-0000-0000-000019000000}"/>
    <cellStyle name="40 % - Accent2" xfId="264" xr:uid="{00000000-0005-0000-0000-00001A000000}"/>
    <cellStyle name="40 % - Accent2 2" xfId="178" xr:uid="{00000000-0005-0000-0000-00001B000000}"/>
    <cellStyle name="40 % - Accent3" xfId="265" xr:uid="{00000000-0005-0000-0000-00001C000000}"/>
    <cellStyle name="40 % - Accent3 2" xfId="179" xr:uid="{00000000-0005-0000-0000-00001D000000}"/>
    <cellStyle name="40 % - Accent4" xfId="266" xr:uid="{00000000-0005-0000-0000-00001E000000}"/>
    <cellStyle name="40 % - Accent4 2" xfId="180" xr:uid="{00000000-0005-0000-0000-00001F000000}"/>
    <cellStyle name="40 % - Accent5" xfId="267" xr:uid="{00000000-0005-0000-0000-000020000000}"/>
    <cellStyle name="40 % - Accent5 2" xfId="181" xr:uid="{00000000-0005-0000-0000-000021000000}"/>
    <cellStyle name="40 % - Accent6" xfId="268" xr:uid="{00000000-0005-0000-0000-000022000000}"/>
    <cellStyle name="40 % - Accent6 2" xfId="182" xr:uid="{00000000-0005-0000-0000-000023000000}"/>
    <cellStyle name="40% - Accent1" xfId="13" builtinId="31" customBuiltin="1"/>
    <cellStyle name="40% - Accent1 2" xfId="14" xr:uid="{00000000-0005-0000-0000-000025000000}"/>
    <cellStyle name="40% - Accent2" xfId="15" builtinId="35" customBuiltin="1"/>
    <cellStyle name="40% - Accent2 2" xfId="16" xr:uid="{00000000-0005-0000-0000-000027000000}"/>
    <cellStyle name="40% - Accent3" xfId="17" builtinId="39" customBuiltin="1"/>
    <cellStyle name="40% - Accent3 2" xfId="18" xr:uid="{00000000-0005-0000-0000-000029000000}"/>
    <cellStyle name="40% - Accent4" xfId="19" builtinId="43" customBuiltin="1"/>
    <cellStyle name="40% - Accent4 2" xfId="20" xr:uid="{00000000-0005-0000-0000-00002B000000}"/>
    <cellStyle name="40% - Accent5" xfId="21" builtinId="47" customBuiltin="1"/>
    <cellStyle name="40% - Accent5 2" xfId="22" xr:uid="{00000000-0005-0000-0000-00002D000000}"/>
    <cellStyle name="40% - Accent6" xfId="23" builtinId="51" customBuiltin="1"/>
    <cellStyle name="40% - Accent6 2" xfId="24" xr:uid="{00000000-0005-0000-0000-00002F000000}"/>
    <cellStyle name="60 % - Accent1" xfId="269" xr:uid="{00000000-0005-0000-0000-000030000000}"/>
    <cellStyle name="60 % - Accent1 2" xfId="183" xr:uid="{00000000-0005-0000-0000-000031000000}"/>
    <cellStyle name="60 % - Accent2" xfId="270" xr:uid="{00000000-0005-0000-0000-000032000000}"/>
    <cellStyle name="60 % - Accent2 2" xfId="184" xr:uid="{00000000-0005-0000-0000-000033000000}"/>
    <cellStyle name="60 % - Accent3" xfId="271" xr:uid="{00000000-0005-0000-0000-000034000000}"/>
    <cellStyle name="60 % - Accent3 2" xfId="185" xr:uid="{00000000-0005-0000-0000-000035000000}"/>
    <cellStyle name="60 % - Accent4" xfId="272" xr:uid="{00000000-0005-0000-0000-000036000000}"/>
    <cellStyle name="60 % - Accent4 2" xfId="186" xr:uid="{00000000-0005-0000-0000-000037000000}"/>
    <cellStyle name="60 % - Accent5" xfId="273" xr:uid="{00000000-0005-0000-0000-000038000000}"/>
    <cellStyle name="60 % - Accent5 2" xfId="187" xr:uid="{00000000-0005-0000-0000-000039000000}"/>
    <cellStyle name="60 % - Accent6" xfId="274" xr:uid="{00000000-0005-0000-0000-00003A000000}"/>
    <cellStyle name="60 % - Accent6 2" xfId="188" xr:uid="{00000000-0005-0000-0000-00003B000000}"/>
    <cellStyle name="60% - Accent1" xfId="25" builtinId="32" customBuiltin="1"/>
    <cellStyle name="60% - Accent1 2" xfId="26" xr:uid="{00000000-0005-0000-0000-00003D000000}"/>
    <cellStyle name="60% - Accent2" xfId="27" builtinId="36" customBuiltin="1"/>
    <cellStyle name="60% - Accent2 2" xfId="28" xr:uid="{00000000-0005-0000-0000-00003F000000}"/>
    <cellStyle name="60% - Accent3" xfId="29" builtinId="40" customBuiltin="1"/>
    <cellStyle name="60% - Accent3 2" xfId="30" xr:uid="{00000000-0005-0000-0000-000041000000}"/>
    <cellStyle name="60% - Accent4" xfId="31" builtinId="44" customBuiltin="1"/>
    <cellStyle name="60% - Accent4 2" xfId="32" xr:uid="{00000000-0005-0000-0000-000043000000}"/>
    <cellStyle name="60% - Accent5" xfId="33" builtinId="48" customBuiltin="1"/>
    <cellStyle name="60% - Accent5 2" xfId="34" xr:uid="{00000000-0005-0000-0000-000045000000}"/>
    <cellStyle name="60% - Accent6" xfId="35" builtinId="52" customBuiltin="1"/>
    <cellStyle name="60% - Accent6 2" xfId="36" xr:uid="{00000000-0005-0000-0000-000047000000}"/>
    <cellStyle name="Accent1" xfId="37" builtinId="29" customBuiltin="1"/>
    <cellStyle name="Accent1 2" xfId="38" xr:uid="{00000000-0005-0000-0000-000049000000}"/>
    <cellStyle name="Accent1 3" xfId="39" xr:uid="{00000000-0005-0000-0000-00004A000000}"/>
    <cellStyle name="Accent1 4" xfId="189" xr:uid="{00000000-0005-0000-0000-00004B000000}"/>
    <cellStyle name="Accent2" xfId="40" builtinId="33" customBuiltin="1"/>
    <cellStyle name="Accent2 2" xfId="41" xr:uid="{00000000-0005-0000-0000-00004D000000}"/>
    <cellStyle name="Accent2 3" xfId="42" xr:uid="{00000000-0005-0000-0000-00004E000000}"/>
    <cellStyle name="Accent2 4" xfId="190" xr:uid="{00000000-0005-0000-0000-00004F000000}"/>
    <cellStyle name="Accent3" xfId="43" builtinId="37" customBuiltin="1"/>
    <cellStyle name="Accent3 2" xfId="44" xr:uid="{00000000-0005-0000-0000-000051000000}"/>
    <cellStyle name="Accent3 3" xfId="45" xr:uid="{00000000-0005-0000-0000-000052000000}"/>
    <cellStyle name="Accent3 4" xfId="191" xr:uid="{00000000-0005-0000-0000-000053000000}"/>
    <cellStyle name="Accent4" xfId="46" builtinId="41" customBuiltin="1"/>
    <cellStyle name="Accent4 2" xfId="47" xr:uid="{00000000-0005-0000-0000-000055000000}"/>
    <cellStyle name="Accent4 3" xfId="48" xr:uid="{00000000-0005-0000-0000-000056000000}"/>
    <cellStyle name="Accent4 4" xfId="192" xr:uid="{00000000-0005-0000-0000-000057000000}"/>
    <cellStyle name="Accent5" xfId="49" builtinId="45" customBuiltin="1"/>
    <cellStyle name="Accent5 2" xfId="50" xr:uid="{00000000-0005-0000-0000-000059000000}"/>
    <cellStyle name="Accent5 3" xfId="51" xr:uid="{00000000-0005-0000-0000-00005A000000}"/>
    <cellStyle name="Accent5 4" xfId="193" xr:uid="{00000000-0005-0000-0000-00005B000000}"/>
    <cellStyle name="Accent6" xfId="52" builtinId="49" customBuiltin="1"/>
    <cellStyle name="Accent6 2" xfId="53" xr:uid="{00000000-0005-0000-0000-00005D000000}"/>
    <cellStyle name="Accent6 3" xfId="54" xr:uid="{00000000-0005-0000-0000-00005E000000}"/>
    <cellStyle name="Accent6 4" xfId="194" xr:uid="{00000000-0005-0000-0000-00005F000000}"/>
    <cellStyle name="AttribBox" xfId="55" xr:uid="{00000000-0005-0000-0000-000060000000}"/>
    <cellStyle name="Attribute" xfId="56" xr:uid="{00000000-0005-0000-0000-000061000000}"/>
    <cellStyle name="Avertissement" xfId="275" xr:uid="{00000000-0005-0000-0000-000062000000}"/>
    <cellStyle name="Avertissement 2" xfId="195" xr:uid="{00000000-0005-0000-0000-000063000000}"/>
    <cellStyle name="Bad" xfId="57" builtinId="27" customBuiltin="1"/>
    <cellStyle name="Bad 2" xfId="58" xr:uid="{00000000-0005-0000-0000-000065000000}"/>
    <cellStyle name="Calcul" xfId="276" xr:uid="{00000000-0005-0000-0000-000066000000}"/>
    <cellStyle name="Calcul 2" xfId="196" xr:uid="{00000000-0005-0000-0000-000067000000}"/>
    <cellStyle name="Calculation" xfId="59" builtinId="22" customBuiltin="1"/>
    <cellStyle name="Calculation 2" xfId="60" xr:uid="{00000000-0005-0000-0000-000069000000}"/>
    <cellStyle name="Calculation 2 2" xfId="342" xr:uid="{00000000-0005-0000-0000-00006A000000}"/>
    <cellStyle name="Calculation 2 2 2" xfId="343" xr:uid="{00000000-0005-0000-0000-00006B000000}"/>
    <cellStyle name="Calculation 3" xfId="344" xr:uid="{00000000-0005-0000-0000-00006C000000}"/>
    <cellStyle name="CategoryHeading" xfId="61" xr:uid="{00000000-0005-0000-0000-00006D000000}"/>
    <cellStyle name="Cellule liée" xfId="277" xr:uid="{00000000-0005-0000-0000-00006E000000}"/>
    <cellStyle name="Cellule liée 2" xfId="197" xr:uid="{00000000-0005-0000-0000-00006F000000}"/>
    <cellStyle name="Check Cell" xfId="62" builtinId="23" customBuiltin="1"/>
    <cellStyle name="Check Cell 2" xfId="63" xr:uid="{00000000-0005-0000-0000-000071000000}"/>
    <cellStyle name="Check Cell 2 2" xfId="215" xr:uid="{00000000-0005-0000-0000-000072000000}"/>
    <cellStyle name="Check Cell 2 3" xfId="220" xr:uid="{00000000-0005-0000-0000-000073000000}"/>
    <cellStyle name="Check Cell 3" xfId="214" xr:uid="{00000000-0005-0000-0000-000074000000}"/>
    <cellStyle name="Check Cell 4" xfId="232" xr:uid="{00000000-0005-0000-0000-000075000000}"/>
    <cellStyle name="Comma" xfId="388" builtinId="3"/>
    <cellStyle name="Comma 2" xfId="64" xr:uid="{00000000-0005-0000-0000-000077000000}"/>
    <cellStyle name="Comma 2 2" xfId="65" xr:uid="{00000000-0005-0000-0000-000078000000}"/>
    <cellStyle name="Comma 2 2 2" xfId="66" xr:uid="{00000000-0005-0000-0000-000079000000}"/>
    <cellStyle name="Comma 2 3" xfId="278" xr:uid="{00000000-0005-0000-0000-00007A000000}"/>
    <cellStyle name="Comma 2 4" xfId="279" xr:uid="{00000000-0005-0000-0000-00007B000000}"/>
    <cellStyle name="Comma 3" xfId="148" xr:uid="{00000000-0005-0000-0000-00007C000000}"/>
    <cellStyle name="Comma 4" xfId="280" xr:uid="{00000000-0005-0000-0000-00007D000000}"/>
    <cellStyle name="Comma 4 2" xfId="397" xr:uid="{0D77E00E-B496-473F-A765-4C18BA44DC02}"/>
    <cellStyle name="Comma 5" xfId="377" xr:uid="{00000000-0005-0000-0000-00007E000000}"/>
    <cellStyle name="Comma 6" xfId="402" xr:uid="{B85C3E37-A7B9-4F9A-BA47-9DE42FFF23D0}"/>
    <cellStyle name="Commentaire" xfId="281" xr:uid="{00000000-0005-0000-0000-00007F000000}"/>
    <cellStyle name="Commentaire 10" xfId="282" xr:uid="{00000000-0005-0000-0000-000080000000}"/>
    <cellStyle name="Commentaire 11" xfId="283" xr:uid="{00000000-0005-0000-0000-000081000000}"/>
    <cellStyle name="Commentaire 12" xfId="284" xr:uid="{00000000-0005-0000-0000-000082000000}"/>
    <cellStyle name="Commentaire 13" xfId="285" xr:uid="{00000000-0005-0000-0000-000083000000}"/>
    <cellStyle name="Commentaire 14" xfId="286" xr:uid="{00000000-0005-0000-0000-000084000000}"/>
    <cellStyle name="Commentaire 15" xfId="287" xr:uid="{00000000-0005-0000-0000-000085000000}"/>
    <cellStyle name="Commentaire 16" xfId="288" xr:uid="{00000000-0005-0000-0000-000086000000}"/>
    <cellStyle name="Commentaire 17" xfId="289" xr:uid="{00000000-0005-0000-0000-000087000000}"/>
    <cellStyle name="Commentaire 18" xfId="290" xr:uid="{00000000-0005-0000-0000-000088000000}"/>
    <cellStyle name="Commentaire 19" xfId="291" xr:uid="{00000000-0005-0000-0000-000089000000}"/>
    <cellStyle name="Commentaire 2" xfId="198" xr:uid="{00000000-0005-0000-0000-00008A000000}"/>
    <cellStyle name="Commentaire 20" xfId="292" xr:uid="{00000000-0005-0000-0000-00008B000000}"/>
    <cellStyle name="Commentaire 21" xfId="293" xr:uid="{00000000-0005-0000-0000-00008C000000}"/>
    <cellStyle name="Commentaire 22" xfId="294" xr:uid="{00000000-0005-0000-0000-00008D000000}"/>
    <cellStyle name="Commentaire 23" xfId="295" xr:uid="{00000000-0005-0000-0000-00008E000000}"/>
    <cellStyle name="Commentaire 24" xfId="296" xr:uid="{00000000-0005-0000-0000-00008F000000}"/>
    <cellStyle name="Commentaire 25" xfId="297" xr:uid="{00000000-0005-0000-0000-000090000000}"/>
    <cellStyle name="Commentaire 26" xfId="298" xr:uid="{00000000-0005-0000-0000-000091000000}"/>
    <cellStyle name="Commentaire 3" xfId="299" xr:uid="{00000000-0005-0000-0000-000092000000}"/>
    <cellStyle name="Commentaire 4" xfId="300" xr:uid="{00000000-0005-0000-0000-000093000000}"/>
    <cellStyle name="Commentaire 5" xfId="301" xr:uid="{00000000-0005-0000-0000-000094000000}"/>
    <cellStyle name="Commentaire 6" xfId="302" xr:uid="{00000000-0005-0000-0000-000095000000}"/>
    <cellStyle name="Commentaire 7" xfId="303" xr:uid="{00000000-0005-0000-0000-000096000000}"/>
    <cellStyle name="Commentaire 8" xfId="304" xr:uid="{00000000-0005-0000-0000-000097000000}"/>
    <cellStyle name="Commentaire 9" xfId="305" xr:uid="{00000000-0005-0000-0000-000098000000}"/>
    <cellStyle name="Currency 2" xfId="149" xr:uid="{00000000-0005-0000-0000-000099000000}"/>
    <cellStyle name="Currency 2 2" xfId="345" xr:uid="{00000000-0005-0000-0000-00009A000000}"/>
    <cellStyle name="Entrée" xfId="306" xr:uid="{00000000-0005-0000-0000-00009B000000}"/>
    <cellStyle name="Entrée 2" xfId="199" xr:uid="{00000000-0005-0000-0000-00009C000000}"/>
    <cellStyle name="Euro" xfId="67" xr:uid="{00000000-0005-0000-0000-00009D000000}"/>
    <cellStyle name="Explanatory Text" xfId="68" builtinId="53" customBuiltin="1"/>
    <cellStyle name="Explanatory Text 2" xfId="69" xr:uid="{00000000-0005-0000-0000-00009F000000}"/>
    <cellStyle name="french - Style1" xfId="307" xr:uid="{00000000-0005-0000-0000-0000A0000000}"/>
    <cellStyle name="Good" xfId="70" builtinId="26" customBuiltin="1"/>
    <cellStyle name="Good 2" xfId="71" xr:uid="{00000000-0005-0000-0000-0000A2000000}"/>
    <cellStyle name="Heading 1" xfId="72" builtinId="16" customBuiltin="1"/>
    <cellStyle name="Heading 1 2" xfId="73" xr:uid="{00000000-0005-0000-0000-0000A4000000}"/>
    <cellStyle name="Heading 2" xfId="74" builtinId="17" customBuiltin="1"/>
    <cellStyle name="Heading 2 2" xfId="75" xr:uid="{00000000-0005-0000-0000-0000A6000000}"/>
    <cellStyle name="Heading 3" xfId="76" builtinId="18" customBuiltin="1"/>
    <cellStyle name="Heading 3 2" xfId="77" xr:uid="{00000000-0005-0000-0000-0000A8000000}"/>
    <cellStyle name="Heading 4" xfId="78" builtinId="19" customBuiltin="1"/>
    <cellStyle name="Heading 4 2" xfId="79" xr:uid="{00000000-0005-0000-0000-0000AA000000}"/>
    <cellStyle name="Hyperlink" xfId="389" builtinId="8"/>
    <cellStyle name="Hyperlink 2" xfId="80" xr:uid="{00000000-0005-0000-0000-0000AC000000}"/>
    <cellStyle name="Hyperlink 2 2" xfId="346" xr:uid="{00000000-0005-0000-0000-0000AD000000}"/>
    <cellStyle name="Input" xfId="81" builtinId="20" customBuiltin="1"/>
    <cellStyle name="Input 2" xfId="82" xr:uid="{00000000-0005-0000-0000-0000AF000000}"/>
    <cellStyle name="Input 2 2" xfId="347" xr:uid="{00000000-0005-0000-0000-0000B0000000}"/>
    <cellStyle name="Input 2 2 2" xfId="348" xr:uid="{00000000-0005-0000-0000-0000B1000000}"/>
    <cellStyle name="Input 3" xfId="349" xr:uid="{00000000-0005-0000-0000-0000B2000000}"/>
    <cellStyle name="Insatisfaisant" xfId="308" xr:uid="{00000000-0005-0000-0000-0000B3000000}"/>
    <cellStyle name="Insatisfaisant 2" xfId="200" xr:uid="{00000000-0005-0000-0000-0000B4000000}"/>
    <cellStyle name="Linked Cell" xfId="83" builtinId="24" customBuiltin="1"/>
    <cellStyle name="Linked Cell 2" xfId="84" xr:uid="{00000000-0005-0000-0000-0000B6000000}"/>
    <cellStyle name="MajorHeading" xfId="85" xr:uid="{00000000-0005-0000-0000-0000B7000000}"/>
    <cellStyle name="Milliers 2" xfId="309" xr:uid="{00000000-0005-0000-0000-0000B8000000}"/>
    <cellStyle name="Neutral" xfId="86" builtinId="28" customBuiltin="1"/>
    <cellStyle name="Neutral 2" xfId="87" xr:uid="{00000000-0005-0000-0000-0000BA000000}"/>
    <cellStyle name="Neutre" xfId="310" xr:uid="{00000000-0005-0000-0000-0000BB000000}"/>
    <cellStyle name="Neutre 2" xfId="201" xr:uid="{00000000-0005-0000-0000-0000BC000000}"/>
    <cellStyle name="Normal" xfId="0" builtinId="0"/>
    <cellStyle name="Normal 10" xfId="88" xr:uid="{00000000-0005-0000-0000-0000BE000000}"/>
    <cellStyle name="Normal 11" xfId="89" xr:uid="{00000000-0005-0000-0000-0000BF000000}"/>
    <cellStyle name="Normal 11 2" xfId="90" xr:uid="{00000000-0005-0000-0000-0000C0000000}"/>
    <cellStyle name="Normal 11 2 2" xfId="160" xr:uid="{00000000-0005-0000-0000-0000C1000000}"/>
    <cellStyle name="Normal 11 2 2 2" xfId="227" xr:uid="{00000000-0005-0000-0000-0000C2000000}"/>
    <cellStyle name="Normal 11 2 2 3" xfId="247" xr:uid="{00000000-0005-0000-0000-0000C3000000}"/>
    <cellStyle name="Normal 11 2 3" xfId="217" xr:uid="{00000000-0005-0000-0000-0000C4000000}"/>
    <cellStyle name="Normal 11 2 4" xfId="238" xr:uid="{00000000-0005-0000-0000-0000C5000000}"/>
    <cellStyle name="Normal 11 2 5" xfId="350" xr:uid="{00000000-0005-0000-0000-0000C6000000}"/>
    <cellStyle name="Normal 11 3" xfId="156" xr:uid="{00000000-0005-0000-0000-0000C7000000}"/>
    <cellStyle name="Normal 11 3 2" xfId="164" xr:uid="{00000000-0005-0000-0000-0000C8000000}"/>
    <cellStyle name="Normal 11 3 2 2" xfId="230" xr:uid="{00000000-0005-0000-0000-0000C9000000}"/>
    <cellStyle name="Normal 11 3 2 3" xfId="250" xr:uid="{00000000-0005-0000-0000-0000CA000000}"/>
    <cellStyle name="Normal 11 3 3" xfId="224" xr:uid="{00000000-0005-0000-0000-0000CB000000}"/>
    <cellStyle name="Normal 11 3 4" xfId="244" xr:uid="{00000000-0005-0000-0000-0000CC000000}"/>
    <cellStyle name="Normal 11 3 5" xfId="351" xr:uid="{00000000-0005-0000-0000-0000CD000000}"/>
    <cellStyle name="Normal 11 4" xfId="159" xr:uid="{00000000-0005-0000-0000-0000CE000000}"/>
    <cellStyle name="Normal 11 4 2" xfId="226" xr:uid="{00000000-0005-0000-0000-0000CF000000}"/>
    <cellStyle name="Normal 11 4 3" xfId="246" xr:uid="{00000000-0005-0000-0000-0000D0000000}"/>
    <cellStyle name="Normal 11 5" xfId="216" xr:uid="{00000000-0005-0000-0000-0000D1000000}"/>
    <cellStyle name="Normal 11 6" xfId="237" xr:uid="{00000000-0005-0000-0000-0000D2000000}"/>
    <cellStyle name="Normal 11 7" xfId="352" xr:uid="{00000000-0005-0000-0000-0000D3000000}"/>
    <cellStyle name="Normal 12" xfId="91" xr:uid="{00000000-0005-0000-0000-0000D4000000}"/>
    <cellStyle name="Normal 12 11" xfId="92" xr:uid="{00000000-0005-0000-0000-0000D5000000}"/>
    <cellStyle name="Normal 12 2" xfId="155" xr:uid="{00000000-0005-0000-0000-0000D6000000}"/>
    <cellStyle name="Normal 12 2 2" xfId="165" xr:uid="{00000000-0005-0000-0000-0000D7000000}"/>
    <cellStyle name="Normal 12 2 2 2" xfId="231" xr:uid="{00000000-0005-0000-0000-0000D8000000}"/>
    <cellStyle name="Normal 12 2 2 3" xfId="251" xr:uid="{00000000-0005-0000-0000-0000D9000000}"/>
    <cellStyle name="Normal 12 2 3" xfId="223" xr:uid="{00000000-0005-0000-0000-0000DA000000}"/>
    <cellStyle name="Normal 12 2 4" xfId="243" xr:uid="{00000000-0005-0000-0000-0000DB000000}"/>
    <cellStyle name="Normal 12 2 5" xfId="353" xr:uid="{00000000-0005-0000-0000-0000DC000000}"/>
    <cellStyle name="Normal 12 3" xfId="161" xr:uid="{00000000-0005-0000-0000-0000DD000000}"/>
    <cellStyle name="Normal 12 3 2" xfId="228" xr:uid="{00000000-0005-0000-0000-0000DE000000}"/>
    <cellStyle name="Normal 12 3 3" xfId="248" xr:uid="{00000000-0005-0000-0000-0000DF000000}"/>
    <cellStyle name="Normal 12 4" xfId="218" xr:uid="{00000000-0005-0000-0000-0000E0000000}"/>
    <cellStyle name="Normal 12 5" xfId="239" xr:uid="{00000000-0005-0000-0000-0000E1000000}"/>
    <cellStyle name="Normal 12 6" xfId="354" xr:uid="{00000000-0005-0000-0000-0000E2000000}"/>
    <cellStyle name="Normal 12 7" xfId="355" xr:uid="{00000000-0005-0000-0000-0000E3000000}"/>
    <cellStyle name="Normal 13" xfId="147" xr:uid="{00000000-0005-0000-0000-0000E4000000}"/>
    <cellStyle name="Normal 13 2" xfId="166" xr:uid="{00000000-0005-0000-0000-0000E5000000}"/>
    <cellStyle name="Normal 14" xfId="158" xr:uid="{00000000-0005-0000-0000-0000E6000000}"/>
    <cellStyle name="Normal 14 2" xfId="163" xr:uid="{00000000-0005-0000-0000-0000E7000000}"/>
    <cellStyle name="Normal 15" xfId="170" xr:uid="{00000000-0005-0000-0000-0000E8000000}"/>
    <cellStyle name="Normal 15 2" xfId="356" xr:uid="{00000000-0005-0000-0000-0000E9000000}"/>
    <cellStyle name="Normal 16" xfId="255" xr:uid="{00000000-0005-0000-0000-0000EA000000}"/>
    <cellStyle name="Normal 16 2" xfId="387" xr:uid="{00000000-0005-0000-0000-0000EB000000}"/>
    <cellStyle name="Normal 17" xfId="311" xr:uid="{00000000-0005-0000-0000-0000EC000000}"/>
    <cellStyle name="Normal 18" xfId="312" xr:uid="{00000000-0005-0000-0000-0000ED000000}"/>
    <cellStyle name="Normal 18 2" xfId="382" xr:uid="{00000000-0005-0000-0000-0000EE000000}"/>
    <cellStyle name="Normal 18 2 2" xfId="383" xr:uid="{00000000-0005-0000-0000-0000EF000000}"/>
    <cellStyle name="Normal 18 2 3" xfId="385" xr:uid="{00000000-0005-0000-0000-0000F0000000}"/>
    <cellStyle name="Normal 18 4" xfId="393" xr:uid="{4386B1D1-1556-404C-9B05-91B3F711E7F7}"/>
    <cellStyle name="Normal 18 4 2" xfId="396" xr:uid="{1230521C-E5A2-4538-8F62-F431E150EF78}"/>
    <cellStyle name="Normal 18 4 3" xfId="399" xr:uid="{69BDC43F-1E43-490E-AB7A-CE502A6632BC}"/>
    <cellStyle name="Normal 19" xfId="313" xr:uid="{00000000-0005-0000-0000-0000F1000000}"/>
    <cellStyle name="Normal 2" xfId="93" xr:uid="{00000000-0005-0000-0000-0000F2000000}"/>
    <cellStyle name="Normal 2 10" xfId="202" xr:uid="{00000000-0005-0000-0000-0000F3000000}"/>
    <cellStyle name="Normal 2 2" xfId="94" xr:uid="{00000000-0005-0000-0000-0000F4000000}"/>
    <cellStyle name="Normal 2 2 2" xfId="95" xr:uid="{00000000-0005-0000-0000-0000F5000000}"/>
    <cellStyle name="Normal 2 2 3" xfId="96" xr:uid="{00000000-0005-0000-0000-0000F6000000}"/>
    <cellStyle name="Normal 2 2 4" xfId="357" xr:uid="{00000000-0005-0000-0000-0000F7000000}"/>
    <cellStyle name="Normal 2 3" xfId="97" xr:uid="{00000000-0005-0000-0000-0000F8000000}"/>
    <cellStyle name="Normal 2 3 2" xfId="151" xr:uid="{00000000-0005-0000-0000-0000F9000000}"/>
    <cellStyle name="Normal 2 3 3" xfId="358" xr:uid="{00000000-0005-0000-0000-0000FA000000}"/>
    <cellStyle name="Normal 2 4" xfId="98" xr:uid="{00000000-0005-0000-0000-0000FB000000}"/>
    <cellStyle name="Normal 2 5" xfId="99" xr:uid="{00000000-0005-0000-0000-0000FC000000}"/>
    <cellStyle name="Normal 2 6" xfId="100" xr:uid="{00000000-0005-0000-0000-0000FD000000}"/>
    <cellStyle name="Normal 2 7" xfId="101" xr:uid="{00000000-0005-0000-0000-0000FE000000}"/>
    <cellStyle name="Normal 2 8" xfId="102" xr:uid="{00000000-0005-0000-0000-0000FF000000}"/>
    <cellStyle name="Normal 2 9" xfId="145" xr:uid="{00000000-0005-0000-0000-000000010000}"/>
    <cellStyle name="Normal 2_20.45" xfId="359" xr:uid="{00000000-0005-0000-0000-000001010000}"/>
    <cellStyle name="Normal 20" xfId="314" xr:uid="{00000000-0005-0000-0000-000002010000}"/>
    <cellStyle name="Normal 21" xfId="315" xr:uid="{00000000-0005-0000-0000-000003010000}"/>
    <cellStyle name="Normal 22" xfId="316" xr:uid="{00000000-0005-0000-0000-000004010000}"/>
    <cellStyle name="Normal 23" xfId="317" xr:uid="{00000000-0005-0000-0000-000005010000}"/>
    <cellStyle name="Normal 24" xfId="318" xr:uid="{00000000-0005-0000-0000-000006010000}"/>
    <cellStyle name="Normal 25" xfId="378" xr:uid="{00000000-0005-0000-0000-000007010000}"/>
    <cellStyle name="Normal 25 2" xfId="398" xr:uid="{15C6BDD5-E9B3-4236-8E42-BC93D0B5854F}"/>
    <cellStyle name="Normal 26" xfId="379" xr:uid="{00000000-0005-0000-0000-000008010000}"/>
    <cellStyle name="Normal 27" xfId="380" xr:uid="{00000000-0005-0000-0000-000009010000}"/>
    <cellStyle name="Normal 28" xfId="384" xr:uid="{00000000-0005-0000-0000-00000A010000}"/>
    <cellStyle name="Normal 29" xfId="400" xr:uid="{092A164C-2276-459A-8EE9-7541FFB721A7}"/>
    <cellStyle name="Normal 3" xfId="103" xr:uid="{00000000-0005-0000-0000-00000B010000}"/>
    <cellStyle name="Normal 3 2" xfId="104" xr:uid="{00000000-0005-0000-0000-00000C010000}"/>
    <cellStyle name="Normal 3 3" xfId="105" xr:uid="{00000000-0005-0000-0000-00000D010000}"/>
    <cellStyle name="Normal 3 4" xfId="153" xr:uid="{00000000-0005-0000-0000-00000E010000}"/>
    <cellStyle name="Normal 3 4 2" xfId="167" xr:uid="{00000000-0005-0000-0000-00000F010000}"/>
    <cellStyle name="Normal 3 4 2 2" xfId="233" xr:uid="{00000000-0005-0000-0000-000010010000}"/>
    <cellStyle name="Normal 3 4 2 3" xfId="252" xr:uid="{00000000-0005-0000-0000-000011010000}"/>
    <cellStyle name="Normal 3 4 3" xfId="221" xr:uid="{00000000-0005-0000-0000-000012010000}"/>
    <cellStyle name="Normal 3 4 4" xfId="241" xr:uid="{00000000-0005-0000-0000-000013010000}"/>
    <cellStyle name="Normal 3 4 5" xfId="360" xr:uid="{00000000-0005-0000-0000-000014010000}"/>
    <cellStyle name="Normal 3 5" xfId="319" xr:uid="{00000000-0005-0000-0000-000015010000}"/>
    <cellStyle name="Normal 3_ascii" xfId="320" xr:uid="{00000000-0005-0000-0000-000016010000}"/>
    <cellStyle name="Normal 30" xfId="403" xr:uid="{2322E883-BF37-48FC-B6B0-2CEC107FEAE4}"/>
    <cellStyle name="Normal 4" xfId="106" xr:uid="{00000000-0005-0000-0000-000017010000}"/>
    <cellStyle name="Normal 4 2" xfId="107" xr:uid="{00000000-0005-0000-0000-000018010000}"/>
    <cellStyle name="Normal 4 3" xfId="108" xr:uid="{00000000-0005-0000-0000-000019010000}"/>
    <cellStyle name="Normal 4 4" xfId="109" xr:uid="{00000000-0005-0000-0000-00001A010000}"/>
    <cellStyle name="Normal 4_Comments &amp; Questions" xfId="321" xr:uid="{00000000-0005-0000-0000-00001B010000}"/>
    <cellStyle name="Normal 41" xfId="390" xr:uid="{00000000-0005-0000-0000-00001C010000}"/>
    <cellStyle name="Normal 5" xfId="110" xr:uid="{00000000-0005-0000-0000-00001D010000}"/>
    <cellStyle name="Normal 5 2" xfId="111" xr:uid="{00000000-0005-0000-0000-00001E010000}"/>
    <cellStyle name="Normal 5 3" xfId="154" xr:uid="{00000000-0005-0000-0000-00001F010000}"/>
    <cellStyle name="Normal 5 3 2" xfId="168" xr:uid="{00000000-0005-0000-0000-000020010000}"/>
    <cellStyle name="Normal 5 3 2 2" xfId="234" xr:uid="{00000000-0005-0000-0000-000021010000}"/>
    <cellStyle name="Normal 5 3 2 3" xfId="253" xr:uid="{00000000-0005-0000-0000-000022010000}"/>
    <cellStyle name="Normal 5 3 3" xfId="222" xr:uid="{00000000-0005-0000-0000-000023010000}"/>
    <cellStyle name="Normal 5 3 4" xfId="242" xr:uid="{00000000-0005-0000-0000-000024010000}"/>
    <cellStyle name="Normal 5 3 5" xfId="361" xr:uid="{00000000-0005-0000-0000-000025010000}"/>
    <cellStyle name="Normal 5 4" xfId="157" xr:uid="{00000000-0005-0000-0000-000026010000}"/>
    <cellStyle name="Normal 5 4 2" xfId="169" xr:uid="{00000000-0005-0000-0000-000027010000}"/>
    <cellStyle name="Normal 5 4 2 2" xfId="235" xr:uid="{00000000-0005-0000-0000-000028010000}"/>
    <cellStyle name="Normal 5 4 2 3" xfId="254" xr:uid="{00000000-0005-0000-0000-000029010000}"/>
    <cellStyle name="Normal 5 4 3" xfId="225" xr:uid="{00000000-0005-0000-0000-00002A010000}"/>
    <cellStyle name="Normal 5 4 4" xfId="245" xr:uid="{00000000-0005-0000-0000-00002B010000}"/>
    <cellStyle name="Normal 5 4 5" xfId="362" xr:uid="{00000000-0005-0000-0000-00002C010000}"/>
    <cellStyle name="Normal 5 4 5 2" xfId="386" xr:uid="{00000000-0005-0000-0000-00002D010000}"/>
    <cellStyle name="Normal 5 5" xfId="162" xr:uid="{00000000-0005-0000-0000-00002E010000}"/>
    <cellStyle name="Normal 5 5 2" xfId="229" xr:uid="{00000000-0005-0000-0000-00002F010000}"/>
    <cellStyle name="Normal 5 5 3" xfId="249" xr:uid="{00000000-0005-0000-0000-000030010000}"/>
    <cellStyle name="Normal 5 6" xfId="219" xr:uid="{00000000-0005-0000-0000-000031010000}"/>
    <cellStyle name="Normal 5 7" xfId="240" xr:uid="{00000000-0005-0000-0000-000032010000}"/>
    <cellStyle name="Normal 5 8" xfId="381" xr:uid="{00000000-0005-0000-0000-000033010000}"/>
    <cellStyle name="Normal 5_Comments &amp; Questions" xfId="322" xr:uid="{00000000-0005-0000-0000-000034010000}"/>
    <cellStyle name="Normal 6" xfId="112" xr:uid="{00000000-0005-0000-0000-000035010000}"/>
    <cellStyle name="Normal 6 2" xfId="323" xr:uid="{00000000-0005-0000-0000-000036010000}"/>
    <cellStyle name="Normal 62" xfId="391" xr:uid="{00000000-0005-0000-0000-000037010000}"/>
    <cellStyle name="Normal 7" xfId="113" xr:uid="{00000000-0005-0000-0000-000038010000}"/>
    <cellStyle name="Normal 7 2" xfId="114" xr:uid="{00000000-0005-0000-0000-000039010000}"/>
    <cellStyle name="Normal 7 2 2" xfId="115" xr:uid="{00000000-0005-0000-0000-00003A010000}"/>
    <cellStyle name="Normal 8" xfId="116" xr:uid="{00000000-0005-0000-0000-00003B010000}"/>
    <cellStyle name="Normal 9" xfId="117" xr:uid="{00000000-0005-0000-0000-00003C010000}"/>
    <cellStyle name="Normal_Modif_DRAFT9.5_April 18 04" xfId="395" xr:uid="{9A5ED0B8-1407-4941-A019-E2F1A5958626}"/>
    <cellStyle name="Note" xfId="118" builtinId="10" customBuiltin="1"/>
    <cellStyle name="Note 2" xfId="119" xr:uid="{00000000-0005-0000-0000-000043010000}"/>
    <cellStyle name="Note 2 2" xfId="363" xr:uid="{00000000-0005-0000-0000-000044010000}"/>
    <cellStyle name="Note 2 2 2" xfId="364" xr:uid="{00000000-0005-0000-0000-000045010000}"/>
    <cellStyle name="Note 3" xfId="365" xr:uid="{00000000-0005-0000-0000-000046010000}"/>
    <cellStyle name="OfWhich" xfId="120" xr:uid="{00000000-0005-0000-0000-000047010000}"/>
    <cellStyle name="Output" xfId="121" builtinId="21" customBuiltin="1"/>
    <cellStyle name="Output 2" xfId="122" xr:uid="{00000000-0005-0000-0000-000049010000}"/>
    <cellStyle name="Output 2 2" xfId="366" xr:uid="{00000000-0005-0000-0000-00004A010000}"/>
    <cellStyle name="Output 2 2 2" xfId="367" xr:uid="{00000000-0005-0000-0000-00004B010000}"/>
    <cellStyle name="Output 2 3" xfId="368" xr:uid="{00000000-0005-0000-0000-00004C010000}"/>
    <cellStyle name="Output 3" xfId="369" xr:uid="{00000000-0005-0000-0000-00004D010000}"/>
    <cellStyle name="Percent" xfId="392" builtinId="5"/>
    <cellStyle name="Percent 2" xfId="123" xr:uid="{00000000-0005-0000-0000-00004F010000}"/>
    <cellStyle name="Percent 2 2" xfId="124" xr:uid="{00000000-0005-0000-0000-000050010000}"/>
    <cellStyle name="Percent 2 3" xfId="125" xr:uid="{00000000-0005-0000-0000-000051010000}"/>
    <cellStyle name="Percent 3" xfId="126" xr:uid="{00000000-0005-0000-0000-000052010000}"/>
    <cellStyle name="Percent 3 2" xfId="150" xr:uid="{00000000-0005-0000-0000-000053010000}"/>
    <cellStyle name="Percent 4" xfId="146" xr:uid="{00000000-0005-0000-0000-000054010000}"/>
    <cellStyle name="Percent 5" xfId="256" xr:uid="{00000000-0005-0000-0000-000055010000}"/>
    <cellStyle name="Percent 5 2" xfId="394" xr:uid="{96B20585-AB0E-403E-9A98-5CC6C431C37F}"/>
    <cellStyle name="Percent 6" xfId="401" xr:uid="{CD70FFA8-C5FF-4B88-B9AF-BCBD019068DF}"/>
    <cellStyle name="Pourcentage 2" xfId="203" xr:uid="{00000000-0005-0000-0000-000056010000}"/>
    <cellStyle name="Pourcentage 2 2" xfId="324" xr:uid="{00000000-0005-0000-0000-000057010000}"/>
    <cellStyle name="Pourcentage 3" xfId="325" xr:uid="{00000000-0005-0000-0000-000058010000}"/>
    <cellStyle name="Pourcentage 6" xfId="326" xr:uid="{00000000-0005-0000-0000-000059010000}"/>
    <cellStyle name="QIS Heading 3" xfId="127" xr:uid="{00000000-0005-0000-0000-00005A010000}"/>
    <cellStyle name="Satisfaisant" xfId="327" xr:uid="{00000000-0005-0000-0000-00005B010000}"/>
    <cellStyle name="Satisfaisant 2" xfId="204" xr:uid="{00000000-0005-0000-0000-00005C010000}"/>
    <cellStyle name="Sortie" xfId="328" xr:uid="{00000000-0005-0000-0000-00005D010000}"/>
    <cellStyle name="Sortie 2" xfId="205" xr:uid="{00000000-0005-0000-0000-00005E010000}"/>
    <cellStyle name="STYL0 - Style1" xfId="128" xr:uid="{00000000-0005-0000-0000-00005F010000}"/>
    <cellStyle name="STYL1 - Style2" xfId="129" xr:uid="{00000000-0005-0000-0000-000060010000}"/>
    <cellStyle name="STYL2 - Style3" xfId="130" xr:uid="{00000000-0005-0000-0000-000061010000}"/>
    <cellStyle name="STYL3 - Style4" xfId="131" xr:uid="{00000000-0005-0000-0000-000062010000}"/>
    <cellStyle name="STYL4 - Style5" xfId="132" xr:uid="{00000000-0005-0000-0000-000063010000}"/>
    <cellStyle name="STYL5 - Style6" xfId="133" xr:uid="{00000000-0005-0000-0000-000064010000}"/>
    <cellStyle name="STYL6 - Style7" xfId="134" xr:uid="{00000000-0005-0000-0000-000065010000}"/>
    <cellStyle name="STYL7 - Style8" xfId="135" xr:uid="{00000000-0005-0000-0000-000066010000}"/>
    <cellStyle name="subtotals" xfId="136" xr:uid="{00000000-0005-0000-0000-000067010000}"/>
    <cellStyle name="Texte explicatif" xfId="329" xr:uid="{00000000-0005-0000-0000-000068010000}"/>
    <cellStyle name="Texte explicatif 2" xfId="206" xr:uid="{00000000-0005-0000-0000-000069010000}"/>
    <cellStyle name="Title" xfId="137" builtinId="15" customBuiltin="1"/>
    <cellStyle name="Title 2" xfId="138" xr:uid="{00000000-0005-0000-0000-00006B010000}"/>
    <cellStyle name="Titre" xfId="330" xr:uid="{00000000-0005-0000-0000-00006C010000}"/>
    <cellStyle name="Titre 2" xfId="207" xr:uid="{00000000-0005-0000-0000-00006D010000}"/>
    <cellStyle name="Titre 1" xfId="331" xr:uid="{00000000-0005-0000-0000-00006E010000}"/>
    <cellStyle name="Titre 1 2" xfId="208" xr:uid="{00000000-0005-0000-0000-00006F010000}"/>
    <cellStyle name="Titre 2" xfId="332" xr:uid="{00000000-0005-0000-0000-000070010000}"/>
    <cellStyle name="Titre 2 2" xfId="209" xr:uid="{00000000-0005-0000-0000-000071010000}"/>
    <cellStyle name="Titre 2 3" xfId="333" xr:uid="{00000000-0005-0000-0000-000072010000}"/>
    <cellStyle name="Titre 3" xfId="334" xr:uid="{00000000-0005-0000-0000-000073010000}"/>
    <cellStyle name="Titre 3 2" xfId="210" xr:uid="{00000000-0005-0000-0000-000074010000}"/>
    <cellStyle name="Titre 4" xfId="335" xr:uid="{00000000-0005-0000-0000-000075010000}"/>
    <cellStyle name="Titre 4 2" xfId="211" xr:uid="{00000000-0005-0000-0000-000076010000}"/>
    <cellStyle name="Total" xfId="139" builtinId="25" customBuiltin="1"/>
    <cellStyle name="Total 2" xfId="140" xr:uid="{00000000-0005-0000-0000-000078010000}"/>
    <cellStyle name="Total 2 2" xfId="370" xr:uid="{00000000-0005-0000-0000-000079010000}"/>
    <cellStyle name="Total 2 2 2" xfId="371" xr:uid="{00000000-0005-0000-0000-00007A010000}"/>
    <cellStyle name="Total 2 3" xfId="372" xr:uid="{00000000-0005-0000-0000-00007B010000}"/>
    <cellStyle name="Total 3" xfId="141" xr:uid="{00000000-0005-0000-0000-00007C010000}"/>
    <cellStyle name="Total 3 2" xfId="373" xr:uid="{00000000-0005-0000-0000-00007D010000}"/>
    <cellStyle name="Total 3 3" xfId="374" xr:uid="{00000000-0005-0000-0000-00007E010000}"/>
    <cellStyle name="Total 3 4" xfId="375" xr:uid="{00000000-0005-0000-0000-00007F010000}"/>
    <cellStyle name="Total 4" xfId="212" xr:uid="{00000000-0005-0000-0000-000080010000}"/>
    <cellStyle name="Total 5" xfId="376" xr:uid="{00000000-0005-0000-0000-000081010000}"/>
    <cellStyle name="UnitValuation" xfId="142" xr:uid="{00000000-0005-0000-0000-000082010000}"/>
    <cellStyle name="Unlocked" xfId="336" xr:uid="{00000000-0005-0000-0000-000083010000}"/>
    <cellStyle name="Unlocked Input" xfId="152" xr:uid="{00000000-0005-0000-0000-000084010000}"/>
    <cellStyle name="Unlocked Input 2" xfId="337" xr:uid="{00000000-0005-0000-0000-000085010000}"/>
    <cellStyle name="Unlocked Input 3" xfId="338" xr:uid="{00000000-0005-0000-0000-000086010000}"/>
    <cellStyle name="Unlocked Input 4" xfId="339" xr:uid="{00000000-0005-0000-0000-000087010000}"/>
    <cellStyle name="Vérification" xfId="340" xr:uid="{00000000-0005-0000-0000-000088010000}"/>
    <cellStyle name="Vérification 2" xfId="213" xr:uid="{00000000-0005-0000-0000-000089010000}"/>
    <cellStyle name="Vérification 2 2" xfId="236" xr:uid="{00000000-0005-0000-0000-00008A010000}"/>
    <cellStyle name="Vérification_ascii" xfId="341" xr:uid="{00000000-0005-0000-0000-00008B010000}"/>
    <cellStyle name="Warning Text" xfId="143" builtinId="11" customBuiltin="1"/>
    <cellStyle name="Warning Text 2" xfId="144" xr:uid="{00000000-0005-0000-0000-00008D010000}"/>
  </cellStyles>
  <dxfs count="2">
    <dxf>
      <font>
        <b/>
        <i/>
        <strike val="0"/>
      </font>
      <fill>
        <patternFill patternType="solid">
          <fgColor indexed="64"/>
          <bgColor rgb="FFFF0000"/>
        </patternFill>
      </fill>
      <border>
        <left style="thin">
          <color indexed="64"/>
        </left>
        <right style="thin">
          <color indexed="64"/>
        </right>
        <top style="thin">
          <color indexed="64"/>
        </top>
        <bottom style="thin">
          <color indexed="64"/>
        </bottom>
      </border>
    </dxf>
    <dxf>
      <font>
        <b/>
        <i/>
      </font>
      <fill>
        <patternFill>
          <bgColor rgb="FFFF00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3</xdr:row>
      <xdr:rowOff>28575</xdr:rowOff>
    </xdr:from>
    <xdr:to>
      <xdr:col>3</xdr:col>
      <xdr:colOff>557892</xdr:colOff>
      <xdr:row>6</xdr:row>
      <xdr:rowOff>119895</xdr:rowOff>
    </xdr:to>
    <xdr:pic>
      <xdr:nvPicPr>
        <xdr:cNvPr id="2" name="Picture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19125"/>
          <a:ext cx="204787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668799</xdr:colOff>
      <xdr:row>3</xdr:row>
      <xdr:rowOff>136703</xdr:rowOff>
    </xdr:from>
    <xdr:ext cx="7425430" cy="561949"/>
    <xdr:sp macro="" textlink="">
      <xdr:nvSpPr>
        <xdr:cNvPr id="2" name="Rectangle 1">
          <a:extLst>
            <a:ext uri="{FF2B5EF4-FFF2-40B4-BE49-F238E27FC236}">
              <a16:creationId xmlns:a16="http://schemas.microsoft.com/office/drawing/2014/main" id="{EEBD9B0E-A695-F000-AD95-99B59B81C02F}"/>
            </a:ext>
          </a:extLst>
        </xdr:cNvPr>
        <xdr:cNvSpPr/>
      </xdr:nvSpPr>
      <xdr:spPr>
        <a:xfrm>
          <a:off x="7077763" y="789846"/>
          <a:ext cx="7425430" cy="561949"/>
        </a:xfrm>
        <a:prstGeom prst="rect">
          <a:avLst/>
        </a:prstGeom>
        <a:noFill/>
      </xdr:spPr>
      <xdr:txBody>
        <a:bodyPr wrap="none" lIns="91440" tIns="45720" rIns="91440" bIns="45720">
          <a:spAutoFit/>
        </a:bodyPr>
        <a:lstStyle/>
        <a:p>
          <a:pPr algn="ctr"/>
          <a:r>
            <a:rPr lang="en-US" sz="3000" b="0" cap="none" spc="0">
              <a:ln w="0"/>
              <a:solidFill>
                <a:srgbClr val="FF0000"/>
              </a:solidFill>
              <a:effectLst>
                <a:outerShdw blurRad="38100" dist="19050" dir="2700000" algn="tl" rotWithShape="0">
                  <a:schemeClr val="dk1">
                    <a:alpha val="40000"/>
                  </a:schemeClr>
                </a:outerShdw>
              </a:effectLst>
            </a:rPr>
            <a:t>This form is to be completed in quarter 4 only.</a:t>
          </a:r>
        </a:p>
      </xdr:txBody>
    </xdr:sp>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msoit.com\TOR\PUBLIC\Pension%20Consulting\Regulatory\Reg\Clients\J\Jamaica%20Financial%20Services%20Commission\IFRS%20Revision%20of%20Forms\Revised%20FSC%20IFRS%2017%20Forms\Sent%20to%20FSC\Quarterly%20Template%20-%20General%20Companies%20IFRS%2017_clean_14Feb.xlsx?7866D677" TargetMode="External"/><Relationship Id="rId1" Type="http://schemas.openxmlformats.org/officeDocument/2006/relationships/externalLinkPath" Target="file:///\\7866D677\Quarterly%20Template%20-%20General%20Companies%20IFRS%2017_clean_14Feb.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msoit.com\fs\TOR\PUBLIC\Pension%20Consulting\Regulatory\Reg\Clients\J\Jamaica%20Financial%20Services%20Commission\IFRS%20Revision%20of%20Forms\Revised%20FSC%20IFRS%2017%20Forms\Sent%20to%20FSC\Quarterly%20Template%20-%20General%20Companies%20IFRS%2017_clean_14Feb.xlsx?53B44A87" TargetMode="External"/><Relationship Id="rId1" Type="http://schemas.openxmlformats.org/officeDocument/2006/relationships/externalLinkPath" Target="file:///\\53B44A87\Quarterly%20Template%20-%20General%20Companies%20IFRS%2017_clean_14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5">
          <cell r="B15" t="str">
            <v>Y</v>
          </cell>
        </row>
      </sheetData>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5">
          <cell r="B15" t="str">
            <v>Y</v>
          </cell>
        </row>
      </sheetData>
      <sheetData sheetId="43"/>
      <sheetData sheetId="44"/>
      <sheetData sheetId="4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38"/>
  <sheetViews>
    <sheetView tabSelected="1" zoomScale="70" zoomScaleNormal="70" workbookViewId="0">
      <selection activeCell="V76" sqref="V76"/>
    </sheetView>
  </sheetViews>
  <sheetFormatPr defaultRowHeight="12.75"/>
  <cols>
    <col min="1" max="3" width="8.83203125" style="13"/>
    <col min="4" max="4" width="11.1640625" style="13" customWidth="1"/>
    <col min="5" max="5" width="11.33203125" style="13" customWidth="1"/>
    <col min="6" max="6" width="10.5" style="13" customWidth="1"/>
    <col min="7" max="7" width="8" style="13" customWidth="1"/>
    <col min="8" max="8" width="16.6640625" style="13" customWidth="1"/>
    <col min="9" max="9" width="10.5" style="13" customWidth="1"/>
    <col min="10" max="10" width="8.83203125" style="13"/>
    <col min="11" max="11" width="3.5" style="13" customWidth="1"/>
    <col min="12" max="259" width="8.83203125" style="13"/>
    <col min="260" max="260" width="11.1640625" style="13" customWidth="1"/>
    <col min="261" max="261" width="11.33203125" style="13" customWidth="1"/>
    <col min="262" max="262" width="6.1640625" style="13" customWidth="1"/>
    <col min="263" max="263" width="8" style="13" customWidth="1"/>
    <col min="264" max="264" width="15.1640625" style="13" customWidth="1"/>
    <col min="265" max="265" width="6" style="13" customWidth="1"/>
    <col min="266" max="266" width="8.83203125" style="13"/>
    <col min="267" max="267" width="3.5" style="13" customWidth="1"/>
    <col min="268" max="515" width="8.83203125" style="13"/>
    <col min="516" max="516" width="11.1640625" style="13" customWidth="1"/>
    <col min="517" max="517" width="11.33203125" style="13" customWidth="1"/>
    <col min="518" max="518" width="6.1640625" style="13" customWidth="1"/>
    <col min="519" max="519" width="8" style="13" customWidth="1"/>
    <col min="520" max="520" width="15.1640625" style="13" customWidth="1"/>
    <col min="521" max="521" width="6" style="13" customWidth="1"/>
    <col min="522" max="522" width="8.83203125" style="13"/>
    <col min="523" max="523" width="3.5" style="13" customWidth="1"/>
    <col min="524" max="771" width="8.83203125" style="13"/>
    <col min="772" max="772" width="11.1640625" style="13" customWidth="1"/>
    <col min="773" max="773" width="11.33203125" style="13" customWidth="1"/>
    <col min="774" max="774" width="6.1640625" style="13" customWidth="1"/>
    <col min="775" max="775" width="8" style="13" customWidth="1"/>
    <col min="776" max="776" width="15.1640625" style="13" customWidth="1"/>
    <col min="777" max="777" width="6" style="13" customWidth="1"/>
    <col min="778" max="778" width="8.83203125" style="13"/>
    <col min="779" max="779" width="3.5" style="13" customWidth="1"/>
    <col min="780" max="1027" width="8.83203125" style="13"/>
    <col min="1028" max="1028" width="11.1640625" style="13" customWidth="1"/>
    <col min="1029" max="1029" width="11.33203125" style="13" customWidth="1"/>
    <col min="1030" max="1030" width="6.1640625" style="13" customWidth="1"/>
    <col min="1031" max="1031" width="8" style="13" customWidth="1"/>
    <col min="1032" max="1032" width="15.1640625" style="13" customWidth="1"/>
    <col min="1033" max="1033" width="6" style="13" customWidth="1"/>
    <col min="1034" max="1034" width="8.83203125" style="13"/>
    <col min="1035" max="1035" width="3.5" style="13" customWidth="1"/>
    <col min="1036" max="1283" width="8.83203125" style="13"/>
    <col min="1284" max="1284" width="11.1640625" style="13" customWidth="1"/>
    <col min="1285" max="1285" width="11.33203125" style="13" customWidth="1"/>
    <col min="1286" max="1286" width="6.1640625" style="13" customWidth="1"/>
    <col min="1287" max="1287" width="8" style="13" customWidth="1"/>
    <col min="1288" max="1288" width="15.1640625" style="13" customWidth="1"/>
    <col min="1289" max="1289" width="6" style="13" customWidth="1"/>
    <col min="1290" max="1290" width="8.83203125" style="13"/>
    <col min="1291" max="1291" width="3.5" style="13" customWidth="1"/>
    <col min="1292" max="1539" width="8.83203125" style="13"/>
    <col min="1540" max="1540" width="11.1640625" style="13" customWidth="1"/>
    <col min="1541" max="1541" width="11.33203125" style="13" customWidth="1"/>
    <col min="1542" max="1542" width="6.1640625" style="13" customWidth="1"/>
    <col min="1543" max="1543" width="8" style="13" customWidth="1"/>
    <col min="1544" max="1544" width="15.1640625" style="13" customWidth="1"/>
    <col min="1545" max="1545" width="6" style="13" customWidth="1"/>
    <col min="1546" max="1546" width="8.83203125" style="13"/>
    <col min="1547" max="1547" width="3.5" style="13" customWidth="1"/>
    <col min="1548" max="1795" width="8.83203125" style="13"/>
    <col min="1796" max="1796" width="11.1640625" style="13" customWidth="1"/>
    <col min="1797" max="1797" width="11.33203125" style="13" customWidth="1"/>
    <col min="1798" max="1798" width="6.1640625" style="13" customWidth="1"/>
    <col min="1799" max="1799" width="8" style="13" customWidth="1"/>
    <col min="1800" max="1800" width="15.1640625" style="13" customWidth="1"/>
    <col min="1801" max="1801" width="6" style="13" customWidth="1"/>
    <col min="1802" max="1802" width="8.83203125" style="13"/>
    <col min="1803" max="1803" width="3.5" style="13" customWidth="1"/>
    <col min="1804" max="2051" width="8.83203125" style="13"/>
    <col min="2052" max="2052" width="11.1640625" style="13" customWidth="1"/>
    <col min="2053" max="2053" width="11.33203125" style="13" customWidth="1"/>
    <col min="2054" max="2054" width="6.1640625" style="13" customWidth="1"/>
    <col min="2055" max="2055" width="8" style="13" customWidth="1"/>
    <col min="2056" max="2056" width="15.1640625" style="13" customWidth="1"/>
    <col min="2057" max="2057" width="6" style="13" customWidth="1"/>
    <col min="2058" max="2058" width="8.83203125" style="13"/>
    <col min="2059" max="2059" width="3.5" style="13" customWidth="1"/>
    <col min="2060" max="2307" width="8.83203125" style="13"/>
    <col min="2308" max="2308" width="11.1640625" style="13" customWidth="1"/>
    <col min="2309" max="2309" width="11.33203125" style="13" customWidth="1"/>
    <col min="2310" max="2310" width="6.1640625" style="13" customWidth="1"/>
    <col min="2311" max="2311" width="8" style="13" customWidth="1"/>
    <col min="2312" max="2312" width="15.1640625" style="13" customWidth="1"/>
    <col min="2313" max="2313" width="6" style="13" customWidth="1"/>
    <col min="2314" max="2314" width="8.83203125" style="13"/>
    <col min="2315" max="2315" width="3.5" style="13" customWidth="1"/>
    <col min="2316" max="2563" width="8.83203125" style="13"/>
    <col min="2564" max="2564" width="11.1640625" style="13" customWidth="1"/>
    <col min="2565" max="2565" width="11.33203125" style="13" customWidth="1"/>
    <col min="2566" max="2566" width="6.1640625" style="13" customWidth="1"/>
    <col min="2567" max="2567" width="8" style="13" customWidth="1"/>
    <col min="2568" max="2568" width="15.1640625" style="13" customWidth="1"/>
    <col min="2569" max="2569" width="6" style="13" customWidth="1"/>
    <col min="2570" max="2570" width="8.83203125" style="13"/>
    <col min="2571" max="2571" width="3.5" style="13" customWidth="1"/>
    <col min="2572" max="2819" width="8.83203125" style="13"/>
    <col min="2820" max="2820" width="11.1640625" style="13" customWidth="1"/>
    <col min="2821" max="2821" width="11.33203125" style="13" customWidth="1"/>
    <col min="2822" max="2822" width="6.1640625" style="13" customWidth="1"/>
    <col min="2823" max="2823" width="8" style="13" customWidth="1"/>
    <col min="2824" max="2824" width="15.1640625" style="13" customWidth="1"/>
    <col min="2825" max="2825" width="6" style="13" customWidth="1"/>
    <col min="2826" max="2826" width="8.83203125" style="13"/>
    <col min="2827" max="2827" width="3.5" style="13" customWidth="1"/>
    <col min="2828" max="3075" width="8.83203125" style="13"/>
    <col min="3076" max="3076" width="11.1640625" style="13" customWidth="1"/>
    <col min="3077" max="3077" width="11.33203125" style="13" customWidth="1"/>
    <col min="3078" max="3078" width="6.1640625" style="13" customWidth="1"/>
    <col min="3079" max="3079" width="8" style="13" customWidth="1"/>
    <col min="3080" max="3080" width="15.1640625" style="13" customWidth="1"/>
    <col min="3081" max="3081" width="6" style="13" customWidth="1"/>
    <col min="3082" max="3082" width="8.83203125" style="13"/>
    <col min="3083" max="3083" width="3.5" style="13" customWidth="1"/>
    <col min="3084" max="3331" width="8.83203125" style="13"/>
    <col min="3332" max="3332" width="11.1640625" style="13" customWidth="1"/>
    <col min="3333" max="3333" width="11.33203125" style="13" customWidth="1"/>
    <col min="3334" max="3334" width="6.1640625" style="13" customWidth="1"/>
    <col min="3335" max="3335" width="8" style="13" customWidth="1"/>
    <col min="3336" max="3336" width="15.1640625" style="13" customWidth="1"/>
    <col min="3337" max="3337" width="6" style="13" customWidth="1"/>
    <col min="3338" max="3338" width="8.83203125" style="13"/>
    <col min="3339" max="3339" width="3.5" style="13" customWidth="1"/>
    <col min="3340" max="3587" width="8.83203125" style="13"/>
    <col min="3588" max="3588" width="11.1640625" style="13" customWidth="1"/>
    <col min="3589" max="3589" width="11.33203125" style="13" customWidth="1"/>
    <col min="3590" max="3590" width="6.1640625" style="13" customWidth="1"/>
    <col min="3591" max="3591" width="8" style="13" customWidth="1"/>
    <col min="3592" max="3592" width="15.1640625" style="13" customWidth="1"/>
    <col min="3593" max="3593" width="6" style="13" customWidth="1"/>
    <col min="3594" max="3594" width="8.83203125" style="13"/>
    <col min="3595" max="3595" width="3.5" style="13" customWidth="1"/>
    <col min="3596" max="3843" width="8.83203125" style="13"/>
    <col min="3844" max="3844" width="11.1640625" style="13" customWidth="1"/>
    <col min="3845" max="3845" width="11.33203125" style="13" customWidth="1"/>
    <col min="3846" max="3846" width="6.1640625" style="13" customWidth="1"/>
    <col min="3847" max="3847" width="8" style="13" customWidth="1"/>
    <col min="3848" max="3848" width="15.1640625" style="13" customWidth="1"/>
    <col min="3849" max="3849" width="6" style="13" customWidth="1"/>
    <col min="3850" max="3850" width="8.83203125" style="13"/>
    <col min="3851" max="3851" width="3.5" style="13" customWidth="1"/>
    <col min="3852" max="4099" width="8.83203125" style="13"/>
    <col min="4100" max="4100" width="11.1640625" style="13" customWidth="1"/>
    <col min="4101" max="4101" width="11.33203125" style="13" customWidth="1"/>
    <col min="4102" max="4102" width="6.1640625" style="13" customWidth="1"/>
    <col min="4103" max="4103" width="8" style="13" customWidth="1"/>
    <col min="4104" max="4104" width="15.1640625" style="13" customWidth="1"/>
    <col min="4105" max="4105" width="6" style="13" customWidth="1"/>
    <col min="4106" max="4106" width="8.83203125" style="13"/>
    <col min="4107" max="4107" width="3.5" style="13" customWidth="1"/>
    <col min="4108" max="4355" width="8.83203125" style="13"/>
    <col min="4356" max="4356" width="11.1640625" style="13" customWidth="1"/>
    <col min="4357" max="4357" width="11.33203125" style="13" customWidth="1"/>
    <col min="4358" max="4358" width="6.1640625" style="13" customWidth="1"/>
    <col min="4359" max="4359" width="8" style="13" customWidth="1"/>
    <col min="4360" max="4360" width="15.1640625" style="13" customWidth="1"/>
    <col min="4361" max="4361" width="6" style="13" customWidth="1"/>
    <col min="4362" max="4362" width="8.83203125" style="13"/>
    <col min="4363" max="4363" width="3.5" style="13" customWidth="1"/>
    <col min="4364" max="4611" width="8.83203125" style="13"/>
    <col min="4612" max="4612" width="11.1640625" style="13" customWidth="1"/>
    <col min="4613" max="4613" width="11.33203125" style="13" customWidth="1"/>
    <col min="4614" max="4614" width="6.1640625" style="13" customWidth="1"/>
    <col min="4615" max="4615" width="8" style="13" customWidth="1"/>
    <col min="4616" max="4616" width="15.1640625" style="13" customWidth="1"/>
    <col min="4617" max="4617" width="6" style="13" customWidth="1"/>
    <col min="4618" max="4618" width="8.83203125" style="13"/>
    <col min="4619" max="4619" width="3.5" style="13" customWidth="1"/>
    <col min="4620" max="4867" width="8.83203125" style="13"/>
    <col min="4868" max="4868" width="11.1640625" style="13" customWidth="1"/>
    <col min="4869" max="4869" width="11.33203125" style="13" customWidth="1"/>
    <col min="4870" max="4870" width="6.1640625" style="13" customWidth="1"/>
    <col min="4871" max="4871" width="8" style="13" customWidth="1"/>
    <col min="4872" max="4872" width="15.1640625" style="13" customWidth="1"/>
    <col min="4873" max="4873" width="6" style="13" customWidth="1"/>
    <col min="4874" max="4874" width="8.83203125" style="13"/>
    <col min="4875" max="4875" width="3.5" style="13" customWidth="1"/>
    <col min="4876" max="5123" width="8.83203125" style="13"/>
    <col min="5124" max="5124" width="11.1640625" style="13" customWidth="1"/>
    <col min="5125" max="5125" width="11.33203125" style="13" customWidth="1"/>
    <col min="5126" max="5126" width="6.1640625" style="13" customWidth="1"/>
    <col min="5127" max="5127" width="8" style="13" customWidth="1"/>
    <col min="5128" max="5128" width="15.1640625" style="13" customWidth="1"/>
    <col min="5129" max="5129" width="6" style="13" customWidth="1"/>
    <col min="5130" max="5130" width="8.83203125" style="13"/>
    <col min="5131" max="5131" width="3.5" style="13" customWidth="1"/>
    <col min="5132" max="5379" width="8.83203125" style="13"/>
    <col min="5380" max="5380" width="11.1640625" style="13" customWidth="1"/>
    <col min="5381" max="5381" width="11.33203125" style="13" customWidth="1"/>
    <col min="5382" max="5382" width="6.1640625" style="13" customWidth="1"/>
    <col min="5383" max="5383" width="8" style="13" customWidth="1"/>
    <col min="5384" max="5384" width="15.1640625" style="13" customWidth="1"/>
    <col min="5385" max="5385" width="6" style="13" customWidth="1"/>
    <col min="5386" max="5386" width="8.83203125" style="13"/>
    <col min="5387" max="5387" width="3.5" style="13" customWidth="1"/>
    <col min="5388" max="5635" width="8.83203125" style="13"/>
    <col min="5636" max="5636" width="11.1640625" style="13" customWidth="1"/>
    <col min="5637" max="5637" width="11.33203125" style="13" customWidth="1"/>
    <col min="5638" max="5638" width="6.1640625" style="13" customWidth="1"/>
    <col min="5639" max="5639" width="8" style="13" customWidth="1"/>
    <col min="5640" max="5640" width="15.1640625" style="13" customWidth="1"/>
    <col min="5641" max="5641" width="6" style="13" customWidth="1"/>
    <col min="5642" max="5642" width="8.83203125" style="13"/>
    <col min="5643" max="5643" width="3.5" style="13" customWidth="1"/>
    <col min="5644" max="5891" width="8.83203125" style="13"/>
    <col min="5892" max="5892" width="11.1640625" style="13" customWidth="1"/>
    <col min="5893" max="5893" width="11.33203125" style="13" customWidth="1"/>
    <col min="5894" max="5894" width="6.1640625" style="13" customWidth="1"/>
    <col min="5895" max="5895" width="8" style="13" customWidth="1"/>
    <col min="5896" max="5896" width="15.1640625" style="13" customWidth="1"/>
    <col min="5897" max="5897" width="6" style="13" customWidth="1"/>
    <col min="5898" max="5898" width="8.83203125" style="13"/>
    <col min="5899" max="5899" width="3.5" style="13" customWidth="1"/>
    <col min="5900" max="6147" width="8.83203125" style="13"/>
    <col min="6148" max="6148" width="11.1640625" style="13" customWidth="1"/>
    <col min="6149" max="6149" width="11.33203125" style="13" customWidth="1"/>
    <col min="6150" max="6150" width="6.1640625" style="13" customWidth="1"/>
    <col min="6151" max="6151" width="8" style="13" customWidth="1"/>
    <col min="6152" max="6152" width="15.1640625" style="13" customWidth="1"/>
    <col min="6153" max="6153" width="6" style="13" customWidth="1"/>
    <col min="6154" max="6154" width="8.83203125" style="13"/>
    <col min="6155" max="6155" width="3.5" style="13" customWidth="1"/>
    <col min="6156" max="6403" width="8.83203125" style="13"/>
    <col min="6404" max="6404" width="11.1640625" style="13" customWidth="1"/>
    <col min="6405" max="6405" width="11.33203125" style="13" customWidth="1"/>
    <col min="6406" max="6406" width="6.1640625" style="13" customWidth="1"/>
    <col min="6407" max="6407" width="8" style="13" customWidth="1"/>
    <col min="6408" max="6408" width="15.1640625" style="13" customWidth="1"/>
    <col min="6409" max="6409" width="6" style="13" customWidth="1"/>
    <col min="6410" max="6410" width="8.83203125" style="13"/>
    <col min="6411" max="6411" width="3.5" style="13" customWidth="1"/>
    <col min="6412" max="6659" width="8.83203125" style="13"/>
    <col min="6660" max="6660" width="11.1640625" style="13" customWidth="1"/>
    <col min="6661" max="6661" width="11.33203125" style="13" customWidth="1"/>
    <col min="6662" max="6662" width="6.1640625" style="13" customWidth="1"/>
    <col min="6663" max="6663" width="8" style="13" customWidth="1"/>
    <col min="6664" max="6664" width="15.1640625" style="13" customWidth="1"/>
    <col min="6665" max="6665" width="6" style="13" customWidth="1"/>
    <col min="6666" max="6666" width="8.83203125" style="13"/>
    <col min="6667" max="6667" width="3.5" style="13" customWidth="1"/>
    <col min="6668" max="6915" width="8.83203125" style="13"/>
    <col min="6916" max="6916" width="11.1640625" style="13" customWidth="1"/>
    <col min="6917" max="6917" width="11.33203125" style="13" customWidth="1"/>
    <col min="6918" max="6918" width="6.1640625" style="13" customWidth="1"/>
    <col min="6919" max="6919" width="8" style="13" customWidth="1"/>
    <col min="6920" max="6920" width="15.1640625" style="13" customWidth="1"/>
    <col min="6921" max="6921" width="6" style="13" customWidth="1"/>
    <col min="6922" max="6922" width="8.83203125" style="13"/>
    <col min="6923" max="6923" width="3.5" style="13" customWidth="1"/>
    <col min="6924" max="7171" width="8.83203125" style="13"/>
    <col min="7172" max="7172" width="11.1640625" style="13" customWidth="1"/>
    <col min="7173" max="7173" width="11.33203125" style="13" customWidth="1"/>
    <col min="7174" max="7174" width="6.1640625" style="13" customWidth="1"/>
    <col min="7175" max="7175" width="8" style="13" customWidth="1"/>
    <col min="7176" max="7176" width="15.1640625" style="13" customWidth="1"/>
    <col min="7177" max="7177" width="6" style="13" customWidth="1"/>
    <col min="7178" max="7178" width="8.83203125" style="13"/>
    <col min="7179" max="7179" width="3.5" style="13" customWidth="1"/>
    <col min="7180" max="7427" width="8.83203125" style="13"/>
    <col min="7428" max="7428" width="11.1640625" style="13" customWidth="1"/>
    <col min="7429" max="7429" width="11.33203125" style="13" customWidth="1"/>
    <col min="7430" max="7430" width="6.1640625" style="13" customWidth="1"/>
    <col min="7431" max="7431" width="8" style="13" customWidth="1"/>
    <col min="7432" max="7432" width="15.1640625" style="13" customWidth="1"/>
    <col min="7433" max="7433" width="6" style="13" customWidth="1"/>
    <col min="7434" max="7434" width="8.83203125" style="13"/>
    <col min="7435" max="7435" width="3.5" style="13" customWidth="1"/>
    <col min="7436" max="7683" width="8.83203125" style="13"/>
    <col min="7684" max="7684" width="11.1640625" style="13" customWidth="1"/>
    <col min="7685" max="7685" width="11.33203125" style="13" customWidth="1"/>
    <col min="7686" max="7686" width="6.1640625" style="13" customWidth="1"/>
    <col min="7687" max="7687" width="8" style="13" customWidth="1"/>
    <col min="7688" max="7688" width="15.1640625" style="13" customWidth="1"/>
    <col min="7689" max="7689" width="6" style="13" customWidth="1"/>
    <col min="7690" max="7690" width="8.83203125" style="13"/>
    <col min="7691" max="7691" width="3.5" style="13" customWidth="1"/>
    <col min="7692" max="7939" width="8.83203125" style="13"/>
    <col min="7940" max="7940" width="11.1640625" style="13" customWidth="1"/>
    <col min="7941" max="7941" width="11.33203125" style="13" customWidth="1"/>
    <col min="7942" max="7942" width="6.1640625" style="13" customWidth="1"/>
    <col min="7943" max="7943" width="8" style="13" customWidth="1"/>
    <col min="7944" max="7944" width="15.1640625" style="13" customWidth="1"/>
    <col min="7945" max="7945" width="6" style="13" customWidth="1"/>
    <col min="7946" max="7946" width="8.83203125" style="13"/>
    <col min="7947" max="7947" width="3.5" style="13" customWidth="1"/>
    <col min="7948" max="8195" width="8.83203125" style="13"/>
    <col min="8196" max="8196" width="11.1640625" style="13" customWidth="1"/>
    <col min="8197" max="8197" width="11.33203125" style="13" customWidth="1"/>
    <col min="8198" max="8198" width="6.1640625" style="13" customWidth="1"/>
    <col min="8199" max="8199" width="8" style="13" customWidth="1"/>
    <col min="8200" max="8200" width="15.1640625" style="13" customWidth="1"/>
    <col min="8201" max="8201" width="6" style="13" customWidth="1"/>
    <col min="8202" max="8202" width="8.83203125" style="13"/>
    <col min="8203" max="8203" width="3.5" style="13" customWidth="1"/>
    <col min="8204" max="8451" width="8.83203125" style="13"/>
    <col min="8452" max="8452" width="11.1640625" style="13" customWidth="1"/>
    <col min="8453" max="8453" width="11.33203125" style="13" customWidth="1"/>
    <col min="8454" max="8454" width="6.1640625" style="13" customWidth="1"/>
    <col min="8455" max="8455" width="8" style="13" customWidth="1"/>
    <col min="8456" max="8456" width="15.1640625" style="13" customWidth="1"/>
    <col min="8457" max="8457" width="6" style="13" customWidth="1"/>
    <col min="8458" max="8458" width="8.83203125" style="13"/>
    <col min="8459" max="8459" width="3.5" style="13" customWidth="1"/>
    <col min="8460" max="8707" width="8.83203125" style="13"/>
    <col min="8708" max="8708" width="11.1640625" style="13" customWidth="1"/>
    <col min="8709" max="8709" width="11.33203125" style="13" customWidth="1"/>
    <col min="8710" max="8710" width="6.1640625" style="13" customWidth="1"/>
    <col min="8711" max="8711" width="8" style="13" customWidth="1"/>
    <col min="8712" max="8712" width="15.1640625" style="13" customWidth="1"/>
    <col min="8713" max="8713" width="6" style="13" customWidth="1"/>
    <col min="8714" max="8714" width="8.83203125" style="13"/>
    <col min="8715" max="8715" width="3.5" style="13" customWidth="1"/>
    <col min="8716" max="8963" width="8.83203125" style="13"/>
    <col min="8964" max="8964" width="11.1640625" style="13" customWidth="1"/>
    <col min="8965" max="8965" width="11.33203125" style="13" customWidth="1"/>
    <col min="8966" max="8966" width="6.1640625" style="13" customWidth="1"/>
    <col min="8967" max="8967" width="8" style="13" customWidth="1"/>
    <col min="8968" max="8968" width="15.1640625" style="13" customWidth="1"/>
    <col min="8969" max="8969" width="6" style="13" customWidth="1"/>
    <col min="8970" max="8970" width="8.83203125" style="13"/>
    <col min="8971" max="8971" width="3.5" style="13" customWidth="1"/>
    <col min="8972" max="9219" width="8.83203125" style="13"/>
    <col min="9220" max="9220" width="11.1640625" style="13" customWidth="1"/>
    <col min="9221" max="9221" width="11.33203125" style="13" customWidth="1"/>
    <col min="9222" max="9222" width="6.1640625" style="13" customWidth="1"/>
    <col min="9223" max="9223" width="8" style="13" customWidth="1"/>
    <col min="9224" max="9224" width="15.1640625" style="13" customWidth="1"/>
    <col min="9225" max="9225" width="6" style="13" customWidth="1"/>
    <col min="9226" max="9226" width="8.83203125" style="13"/>
    <col min="9227" max="9227" width="3.5" style="13" customWidth="1"/>
    <col min="9228" max="9475" width="8.83203125" style="13"/>
    <col min="9476" max="9476" width="11.1640625" style="13" customWidth="1"/>
    <col min="9477" max="9477" width="11.33203125" style="13" customWidth="1"/>
    <col min="9478" max="9478" width="6.1640625" style="13" customWidth="1"/>
    <col min="9479" max="9479" width="8" style="13" customWidth="1"/>
    <col min="9480" max="9480" width="15.1640625" style="13" customWidth="1"/>
    <col min="9481" max="9481" width="6" style="13" customWidth="1"/>
    <col min="9482" max="9482" width="8.83203125" style="13"/>
    <col min="9483" max="9483" width="3.5" style="13" customWidth="1"/>
    <col min="9484" max="9731" width="8.83203125" style="13"/>
    <col min="9732" max="9732" width="11.1640625" style="13" customWidth="1"/>
    <col min="9733" max="9733" width="11.33203125" style="13" customWidth="1"/>
    <col min="9734" max="9734" width="6.1640625" style="13" customWidth="1"/>
    <col min="9735" max="9735" width="8" style="13" customWidth="1"/>
    <col min="9736" max="9736" width="15.1640625" style="13" customWidth="1"/>
    <col min="9737" max="9737" width="6" style="13" customWidth="1"/>
    <col min="9738" max="9738" width="8.83203125" style="13"/>
    <col min="9739" max="9739" width="3.5" style="13" customWidth="1"/>
    <col min="9740" max="9987" width="8.83203125" style="13"/>
    <col min="9988" max="9988" width="11.1640625" style="13" customWidth="1"/>
    <col min="9989" max="9989" width="11.33203125" style="13" customWidth="1"/>
    <col min="9990" max="9990" width="6.1640625" style="13" customWidth="1"/>
    <col min="9991" max="9991" width="8" style="13" customWidth="1"/>
    <col min="9992" max="9992" width="15.1640625" style="13" customWidth="1"/>
    <col min="9993" max="9993" width="6" style="13" customWidth="1"/>
    <col min="9994" max="9994" width="8.83203125" style="13"/>
    <col min="9995" max="9995" width="3.5" style="13" customWidth="1"/>
    <col min="9996" max="10243" width="8.83203125" style="13"/>
    <col min="10244" max="10244" width="11.1640625" style="13" customWidth="1"/>
    <col min="10245" max="10245" width="11.33203125" style="13" customWidth="1"/>
    <col min="10246" max="10246" width="6.1640625" style="13" customWidth="1"/>
    <col min="10247" max="10247" width="8" style="13" customWidth="1"/>
    <col min="10248" max="10248" width="15.1640625" style="13" customWidth="1"/>
    <col min="10249" max="10249" width="6" style="13" customWidth="1"/>
    <col min="10250" max="10250" width="8.83203125" style="13"/>
    <col min="10251" max="10251" width="3.5" style="13" customWidth="1"/>
    <col min="10252" max="10499" width="8.83203125" style="13"/>
    <col min="10500" max="10500" width="11.1640625" style="13" customWidth="1"/>
    <col min="10501" max="10501" width="11.33203125" style="13" customWidth="1"/>
    <col min="10502" max="10502" width="6.1640625" style="13" customWidth="1"/>
    <col min="10503" max="10503" width="8" style="13" customWidth="1"/>
    <col min="10504" max="10504" width="15.1640625" style="13" customWidth="1"/>
    <col min="10505" max="10505" width="6" style="13" customWidth="1"/>
    <col min="10506" max="10506" width="8.83203125" style="13"/>
    <col min="10507" max="10507" width="3.5" style="13" customWidth="1"/>
    <col min="10508" max="10755" width="8.83203125" style="13"/>
    <col min="10756" max="10756" width="11.1640625" style="13" customWidth="1"/>
    <col min="10757" max="10757" width="11.33203125" style="13" customWidth="1"/>
    <col min="10758" max="10758" width="6.1640625" style="13" customWidth="1"/>
    <col min="10759" max="10759" width="8" style="13" customWidth="1"/>
    <col min="10760" max="10760" width="15.1640625" style="13" customWidth="1"/>
    <col min="10761" max="10761" width="6" style="13" customWidth="1"/>
    <col min="10762" max="10762" width="8.83203125" style="13"/>
    <col min="10763" max="10763" width="3.5" style="13" customWidth="1"/>
    <col min="10764" max="11011" width="8.83203125" style="13"/>
    <col min="11012" max="11012" width="11.1640625" style="13" customWidth="1"/>
    <col min="11013" max="11013" width="11.33203125" style="13" customWidth="1"/>
    <col min="11014" max="11014" width="6.1640625" style="13" customWidth="1"/>
    <col min="11015" max="11015" width="8" style="13" customWidth="1"/>
    <col min="11016" max="11016" width="15.1640625" style="13" customWidth="1"/>
    <col min="11017" max="11017" width="6" style="13" customWidth="1"/>
    <col min="11018" max="11018" width="8.83203125" style="13"/>
    <col min="11019" max="11019" width="3.5" style="13" customWidth="1"/>
    <col min="11020" max="11267" width="8.83203125" style="13"/>
    <col min="11268" max="11268" width="11.1640625" style="13" customWidth="1"/>
    <col min="11269" max="11269" width="11.33203125" style="13" customWidth="1"/>
    <col min="11270" max="11270" width="6.1640625" style="13" customWidth="1"/>
    <col min="11271" max="11271" width="8" style="13" customWidth="1"/>
    <col min="11272" max="11272" width="15.1640625" style="13" customWidth="1"/>
    <col min="11273" max="11273" width="6" style="13" customWidth="1"/>
    <col min="11274" max="11274" width="8.83203125" style="13"/>
    <col min="11275" max="11275" width="3.5" style="13" customWidth="1"/>
    <col min="11276" max="11523" width="8.83203125" style="13"/>
    <col min="11524" max="11524" width="11.1640625" style="13" customWidth="1"/>
    <col min="11525" max="11525" width="11.33203125" style="13" customWidth="1"/>
    <col min="11526" max="11526" width="6.1640625" style="13" customWidth="1"/>
    <col min="11527" max="11527" width="8" style="13" customWidth="1"/>
    <col min="11528" max="11528" width="15.1640625" style="13" customWidth="1"/>
    <col min="11529" max="11529" width="6" style="13" customWidth="1"/>
    <col min="11530" max="11530" width="8.83203125" style="13"/>
    <col min="11531" max="11531" width="3.5" style="13" customWidth="1"/>
    <col min="11532" max="11779" width="8.83203125" style="13"/>
    <col min="11780" max="11780" width="11.1640625" style="13" customWidth="1"/>
    <col min="11781" max="11781" width="11.33203125" style="13" customWidth="1"/>
    <col min="11782" max="11782" width="6.1640625" style="13" customWidth="1"/>
    <col min="11783" max="11783" width="8" style="13" customWidth="1"/>
    <col min="11784" max="11784" width="15.1640625" style="13" customWidth="1"/>
    <col min="11785" max="11785" width="6" style="13" customWidth="1"/>
    <col min="11786" max="11786" width="8.83203125" style="13"/>
    <col min="11787" max="11787" width="3.5" style="13" customWidth="1"/>
    <col min="11788" max="12035" width="8.83203125" style="13"/>
    <col min="12036" max="12036" width="11.1640625" style="13" customWidth="1"/>
    <col min="12037" max="12037" width="11.33203125" style="13" customWidth="1"/>
    <col min="12038" max="12038" width="6.1640625" style="13" customWidth="1"/>
    <col min="12039" max="12039" width="8" style="13" customWidth="1"/>
    <col min="12040" max="12040" width="15.1640625" style="13" customWidth="1"/>
    <col min="12041" max="12041" width="6" style="13" customWidth="1"/>
    <col min="12042" max="12042" width="8.83203125" style="13"/>
    <col min="12043" max="12043" width="3.5" style="13" customWidth="1"/>
    <col min="12044" max="12291" width="8.83203125" style="13"/>
    <col min="12292" max="12292" width="11.1640625" style="13" customWidth="1"/>
    <col min="12293" max="12293" width="11.33203125" style="13" customWidth="1"/>
    <col min="12294" max="12294" width="6.1640625" style="13" customWidth="1"/>
    <col min="12295" max="12295" width="8" style="13" customWidth="1"/>
    <col min="12296" max="12296" width="15.1640625" style="13" customWidth="1"/>
    <col min="12297" max="12297" width="6" style="13" customWidth="1"/>
    <col min="12298" max="12298" width="8.83203125" style="13"/>
    <col min="12299" max="12299" width="3.5" style="13" customWidth="1"/>
    <col min="12300" max="12547" width="8.83203125" style="13"/>
    <col min="12548" max="12548" width="11.1640625" style="13" customWidth="1"/>
    <col min="12549" max="12549" width="11.33203125" style="13" customWidth="1"/>
    <col min="12550" max="12550" width="6.1640625" style="13" customWidth="1"/>
    <col min="12551" max="12551" width="8" style="13" customWidth="1"/>
    <col min="12552" max="12552" width="15.1640625" style="13" customWidth="1"/>
    <col min="12553" max="12553" width="6" style="13" customWidth="1"/>
    <col min="12554" max="12554" width="8.83203125" style="13"/>
    <col min="12555" max="12555" width="3.5" style="13" customWidth="1"/>
    <col min="12556" max="12803" width="8.83203125" style="13"/>
    <col min="12804" max="12804" width="11.1640625" style="13" customWidth="1"/>
    <col min="12805" max="12805" width="11.33203125" style="13" customWidth="1"/>
    <col min="12806" max="12806" width="6.1640625" style="13" customWidth="1"/>
    <col min="12807" max="12807" width="8" style="13" customWidth="1"/>
    <col min="12808" max="12808" width="15.1640625" style="13" customWidth="1"/>
    <col min="12809" max="12809" width="6" style="13" customWidth="1"/>
    <col min="12810" max="12810" width="8.83203125" style="13"/>
    <col min="12811" max="12811" width="3.5" style="13" customWidth="1"/>
    <col min="12812" max="13059" width="8.83203125" style="13"/>
    <col min="13060" max="13060" width="11.1640625" style="13" customWidth="1"/>
    <col min="13061" max="13061" width="11.33203125" style="13" customWidth="1"/>
    <col min="13062" max="13062" width="6.1640625" style="13" customWidth="1"/>
    <col min="13063" max="13063" width="8" style="13" customWidth="1"/>
    <col min="13064" max="13064" width="15.1640625" style="13" customWidth="1"/>
    <col min="13065" max="13065" width="6" style="13" customWidth="1"/>
    <col min="13066" max="13066" width="8.83203125" style="13"/>
    <col min="13067" max="13067" width="3.5" style="13" customWidth="1"/>
    <col min="13068" max="13315" width="8.83203125" style="13"/>
    <col min="13316" max="13316" width="11.1640625" style="13" customWidth="1"/>
    <col min="13317" max="13317" width="11.33203125" style="13" customWidth="1"/>
    <col min="13318" max="13318" width="6.1640625" style="13" customWidth="1"/>
    <col min="13319" max="13319" width="8" style="13" customWidth="1"/>
    <col min="13320" max="13320" width="15.1640625" style="13" customWidth="1"/>
    <col min="13321" max="13321" width="6" style="13" customWidth="1"/>
    <col min="13322" max="13322" width="8.83203125" style="13"/>
    <col min="13323" max="13323" width="3.5" style="13" customWidth="1"/>
    <col min="13324" max="13571" width="8.83203125" style="13"/>
    <col min="13572" max="13572" width="11.1640625" style="13" customWidth="1"/>
    <col min="13573" max="13573" width="11.33203125" style="13" customWidth="1"/>
    <col min="13574" max="13574" width="6.1640625" style="13" customWidth="1"/>
    <col min="13575" max="13575" width="8" style="13" customWidth="1"/>
    <col min="13576" max="13576" width="15.1640625" style="13" customWidth="1"/>
    <col min="13577" max="13577" width="6" style="13" customWidth="1"/>
    <col min="13578" max="13578" width="8.83203125" style="13"/>
    <col min="13579" max="13579" width="3.5" style="13" customWidth="1"/>
    <col min="13580" max="13827" width="8.83203125" style="13"/>
    <col min="13828" max="13828" width="11.1640625" style="13" customWidth="1"/>
    <col min="13829" max="13829" width="11.33203125" style="13" customWidth="1"/>
    <col min="13830" max="13830" width="6.1640625" style="13" customWidth="1"/>
    <col min="13831" max="13831" width="8" style="13" customWidth="1"/>
    <col min="13832" max="13832" width="15.1640625" style="13" customWidth="1"/>
    <col min="13833" max="13833" width="6" style="13" customWidth="1"/>
    <col min="13834" max="13834" width="8.83203125" style="13"/>
    <col min="13835" max="13835" width="3.5" style="13" customWidth="1"/>
    <col min="13836" max="14083" width="8.83203125" style="13"/>
    <col min="14084" max="14084" width="11.1640625" style="13" customWidth="1"/>
    <col min="14085" max="14085" width="11.33203125" style="13" customWidth="1"/>
    <col min="14086" max="14086" width="6.1640625" style="13" customWidth="1"/>
    <col min="14087" max="14087" width="8" style="13" customWidth="1"/>
    <col min="14088" max="14088" width="15.1640625" style="13" customWidth="1"/>
    <col min="14089" max="14089" width="6" style="13" customWidth="1"/>
    <col min="14090" max="14090" width="8.83203125" style="13"/>
    <col min="14091" max="14091" width="3.5" style="13" customWidth="1"/>
    <col min="14092" max="14339" width="8.83203125" style="13"/>
    <col min="14340" max="14340" width="11.1640625" style="13" customWidth="1"/>
    <col min="14341" max="14341" width="11.33203125" style="13" customWidth="1"/>
    <col min="14342" max="14342" width="6.1640625" style="13" customWidth="1"/>
    <col min="14343" max="14343" width="8" style="13" customWidth="1"/>
    <col min="14344" max="14344" width="15.1640625" style="13" customWidth="1"/>
    <col min="14345" max="14345" width="6" style="13" customWidth="1"/>
    <col min="14346" max="14346" width="8.83203125" style="13"/>
    <col min="14347" max="14347" width="3.5" style="13" customWidth="1"/>
    <col min="14348" max="14595" width="8.83203125" style="13"/>
    <col min="14596" max="14596" width="11.1640625" style="13" customWidth="1"/>
    <col min="14597" max="14597" width="11.33203125" style="13" customWidth="1"/>
    <col min="14598" max="14598" width="6.1640625" style="13" customWidth="1"/>
    <col min="14599" max="14599" width="8" style="13" customWidth="1"/>
    <col min="14600" max="14600" width="15.1640625" style="13" customWidth="1"/>
    <col min="14601" max="14601" width="6" style="13" customWidth="1"/>
    <col min="14602" max="14602" width="8.83203125" style="13"/>
    <col min="14603" max="14603" width="3.5" style="13" customWidth="1"/>
    <col min="14604" max="14851" width="8.83203125" style="13"/>
    <col min="14852" max="14852" width="11.1640625" style="13" customWidth="1"/>
    <col min="14853" max="14853" width="11.33203125" style="13" customWidth="1"/>
    <col min="14854" max="14854" width="6.1640625" style="13" customWidth="1"/>
    <col min="14855" max="14855" width="8" style="13" customWidth="1"/>
    <col min="14856" max="14856" width="15.1640625" style="13" customWidth="1"/>
    <col min="14857" max="14857" width="6" style="13" customWidth="1"/>
    <col min="14858" max="14858" width="8.83203125" style="13"/>
    <col min="14859" max="14859" width="3.5" style="13" customWidth="1"/>
    <col min="14860" max="15107" width="8.83203125" style="13"/>
    <col min="15108" max="15108" width="11.1640625" style="13" customWidth="1"/>
    <col min="15109" max="15109" width="11.33203125" style="13" customWidth="1"/>
    <col min="15110" max="15110" width="6.1640625" style="13" customWidth="1"/>
    <col min="15111" max="15111" width="8" style="13" customWidth="1"/>
    <col min="15112" max="15112" width="15.1640625" style="13" customWidth="1"/>
    <col min="15113" max="15113" width="6" style="13" customWidth="1"/>
    <col min="15114" max="15114" width="8.83203125" style="13"/>
    <col min="15115" max="15115" width="3.5" style="13" customWidth="1"/>
    <col min="15116" max="15363" width="8.83203125" style="13"/>
    <col min="15364" max="15364" width="11.1640625" style="13" customWidth="1"/>
    <col min="15365" max="15365" width="11.33203125" style="13" customWidth="1"/>
    <col min="15366" max="15366" width="6.1640625" style="13" customWidth="1"/>
    <col min="15367" max="15367" width="8" style="13" customWidth="1"/>
    <col min="15368" max="15368" width="15.1640625" style="13" customWidth="1"/>
    <col min="15369" max="15369" width="6" style="13" customWidth="1"/>
    <col min="15370" max="15370" width="8.83203125" style="13"/>
    <col min="15371" max="15371" width="3.5" style="13" customWidth="1"/>
    <col min="15372" max="15619" width="8.83203125" style="13"/>
    <col min="15620" max="15620" width="11.1640625" style="13" customWidth="1"/>
    <col min="15621" max="15621" width="11.33203125" style="13" customWidth="1"/>
    <col min="15622" max="15622" width="6.1640625" style="13" customWidth="1"/>
    <col min="15623" max="15623" width="8" style="13" customWidth="1"/>
    <col min="15624" max="15624" width="15.1640625" style="13" customWidth="1"/>
    <col min="15625" max="15625" width="6" style="13" customWidth="1"/>
    <col min="15626" max="15626" width="8.83203125" style="13"/>
    <col min="15627" max="15627" width="3.5" style="13" customWidth="1"/>
    <col min="15628" max="15875" width="8.83203125" style="13"/>
    <col min="15876" max="15876" width="11.1640625" style="13" customWidth="1"/>
    <col min="15877" max="15877" width="11.33203125" style="13" customWidth="1"/>
    <col min="15878" max="15878" width="6.1640625" style="13" customWidth="1"/>
    <col min="15879" max="15879" width="8" style="13" customWidth="1"/>
    <col min="15880" max="15880" width="15.1640625" style="13" customWidth="1"/>
    <col min="15881" max="15881" width="6" style="13" customWidth="1"/>
    <col min="15882" max="15882" width="8.83203125" style="13"/>
    <col min="15883" max="15883" width="3.5" style="13" customWidth="1"/>
    <col min="15884" max="16131" width="8.83203125" style="13"/>
    <col min="16132" max="16132" width="11.1640625" style="13" customWidth="1"/>
    <col min="16133" max="16133" width="11.33203125" style="13" customWidth="1"/>
    <col min="16134" max="16134" width="6.1640625" style="13" customWidth="1"/>
    <col min="16135" max="16135" width="8" style="13" customWidth="1"/>
    <col min="16136" max="16136" width="15.1640625" style="13" customWidth="1"/>
    <col min="16137" max="16137" width="6" style="13" customWidth="1"/>
    <col min="16138" max="16138" width="8.83203125" style="13"/>
    <col min="16139" max="16139" width="3.5" style="13" customWidth="1"/>
    <col min="16140" max="16384" width="8.83203125" style="13"/>
  </cols>
  <sheetData>
    <row r="1" spans="1:24" ht="30.75" thickBot="1">
      <c r="A1" s="191"/>
      <c r="B1" s="191"/>
      <c r="C1" s="191"/>
      <c r="D1" s="191"/>
      <c r="E1" s="191"/>
      <c r="F1" s="191"/>
      <c r="G1" s="191"/>
      <c r="H1" s="191"/>
      <c r="I1" s="191"/>
      <c r="J1" s="191"/>
      <c r="K1" s="191"/>
    </row>
    <row r="2" spans="1:24">
      <c r="A2" s="330" t="s">
        <v>206</v>
      </c>
      <c r="B2" s="331"/>
      <c r="C2" s="331"/>
      <c r="D2" s="331"/>
      <c r="E2" s="331"/>
      <c r="F2" s="331"/>
      <c r="G2" s="331"/>
      <c r="H2" s="331"/>
      <c r="I2" s="331"/>
      <c r="J2" s="331"/>
      <c r="K2" s="192"/>
    </row>
    <row r="3" spans="1:24" ht="13.5" thickBot="1">
      <c r="A3" s="332"/>
      <c r="B3" s="332"/>
      <c r="C3" s="332"/>
      <c r="D3" s="332"/>
      <c r="E3" s="332"/>
      <c r="F3" s="332"/>
      <c r="G3" s="332"/>
      <c r="H3" s="332"/>
      <c r="I3" s="332"/>
      <c r="J3" s="332"/>
      <c r="K3" s="192"/>
    </row>
    <row r="4" spans="1:24" ht="30">
      <c r="A4" s="193"/>
      <c r="B4" s="193"/>
      <c r="C4" s="193"/>
      <c r="D4" s="193"/>
      <c r="E4" s="193"/>
      <c r="F4" s="193"/>
      <c r="G4" s="193"/>
      <c r="H4" s="193"/>
      <c r="I4" s="193"/>
      <c r="J4" s="193"/>
      <c r="K4" s="191"/>
    </row>
    <row r="5" spans="1:24" ht="30">
      <c r="A5" s="193"/>
      <c r="B5" s="193"/>
      <c r="C5" s="193"/>
      <c r="D5" s="33"/>
      <c r="E5" s="193"/>
      <c r="F5" s="193"/>
      <c r="G5" s="193"/>
      <c r="H5" s="193"/>
      <c r="I5" s="193"/>
      <c r="J5" s="193"/>
      <c r="K5" s="191"/>
    </row>
    <row r="6" spans="1:24">
      <c r="A6" s="193"/>
      <c r="B6" s="193"/>
      <c r="C6" s="193"/>
      <c r="D6" s="193"/>
      <c r="E6" s="193"/>
      <c r="F6" s="193"/>
      <c r="G6" s="193"/>
      <c r="H6" s="193"/>
      <c r="I6" s="193"/>
      <c r="J6" s="193"/>
      <c r="K6" s="192"/>
      <c r="W6" s="193"/>
      <c r="X6" s="193"/>
    </row>
    <row r="7" spans="1:24">
      <c r="A7" s="193"/>
      <c r="B7" s="193"/>
      <c r="C7" s="193"/>
      <c r="D7" s="193"/>
      <c r="E7" s="193"/>
      <c r="F7" s="193"/>
      <c r="G7" s="193"/>
      <c r="H7" s="193"/>
      <c r="I7" s="193"/>
      <c r="J7" s="193"/>
      <c r="K7" s="192"/>
      <c r="W7" s="193"/>
      <c r="X7" s="193"/>
    </row>
    <row r="8" spans="1:24" ht="30">
      <c r="A8" s="333" t="s">
        <v>207</v>
      </c>
      <c r="B8" s="334"/>
      <c r="C8" s="334"/>
      <c r="D8" s="334"/>
      <c r="E8" s="334"/>
      <c r="F8" s="334"/>
      <c r="G8" s="334"/>
      <c r="H8" s="334"/>
      <c r="I8" s="334"/>
      <c r="J8" s="334"/>
      <c r="K8" s="191"/>
      <c r="L8" s="194"/>
      <c r="M8" s="194"/>
      <c r="N8" s="194"/>
      <c r="O8" s="194"/>
      <c r="P8" s="194"/>
      <c r="Q8" s="194"/>
      <c r="R8" s="194"/>
      <c r="S8" s="194"/>
      <c r="T8" s="194"/>
      <c r="U8" s="194"/>
      <c r="V8" s="194"/>
      <c r="W8" s="193"/>
      <c r="X8" s="193"/>
    </row>
    <row r="9" spans="1:24" ht="15.75">
      <c r="A9" s="335" t="s">
        <v>212</v>
      </c>
      <c r="B9" s="335"/>
      <c r="C9" s="335"/>
      <c r="D9" s="335"/>
      <c r="E9" s="335"/>
      <c r="F9" s="335"/>
      <c r="G9" s="335"/>
      <c r="H9" s="335"/>
      <c r="I9" s="335"/>
      <c r="J9" s="335"/>
      <c r="K9" s="192"/>
      <c r="W9" s="193"/>
      <c r="X9" s="193"/>
    </row>
    <row r="10" spans="1:24" ht="30">
      <c r="A10" s="336" t="s">
        <v>415</v>
      </c>
      <c r="B10" s="336"/>
      <c r="C10" s="336"/>
      <c r="D10" s="336"/>
      <c r="E10" s="336"/>
      <c r="F10" s="336"/>
      <c r="G10" s="336"/>
      <c r="H10" s="336"/>
      <c r="I10" s="336"/>
      <c r="J10" s="336"/>
      <c r="K10" s="191"/>
      <c r="L10" s="194"/>
      <c r="M10" s="195"/>
      <c r="N10" s="194"/>
      <c r="O10" s="194"/>
      <c r="P10" s="194"/>
      <c r="Q10" s="194"/>
      <c r="R10" s="194"/>
      <c r="S10" s="194"/>
      <c r="T10" s="194"/>
      <c r="U10" s="194"/>
      <c r="V10" s="194"/>
      <c r="W10" s="193"/>
      <c r="X10" s="193"/>
    </row>
    <row r="11" spans="1:24" ht="30">
      <c r="A11" s="196" t="s">
        <v>413</v>
      </c>
      <c r="B11" s="196"/>
      <c r="C11" s="196"/>
      <c r="D11" s="196"/>
      <c r="E11" s="328"/>
      <c r="F11" s="328"/>
      <c r="G11" s="328"/>
      <c r="H11" s="329"/>
      <c r="I11" s="328"/>
      <c r="J11" s="328"/>
      <c r="K11" s="191"/>
      <c r="L11" s="194"/>
      <c r="M11" s="195"/>
      <c r="N11" s="194"/>
      <c r="O11" s="194"/>
      <c r="P11" s="194"/>
      <c r="Q11" s="194"/>
      <c r="R11" s="194"/>
      <c r="S11" s="194"/>
      <c r="T11" s="194"/>
      <c r="U11" s="194"/>
      <c r="V11" s="194"/>
      <c r="W11" s="193"/>
      <c r="X11" s="193"/>
    </row>
    <row r="12" spans="1:24" ht="30">
      <c r="A12" s="196" t="s">
        <v>208</v>
      </c>
      <c r="H12" s="32" t="s">
        <v>209</v>
      </c>
      <c r="I12" s="3"/>
      <c r="J12" s="3"/>
      <c r="K12" s="191"/>
    </row>
    <row r="13" spans="1:24" ht="30">
      <c r="A13" s="196"/>
      <c r="H13" s="34"/>
      <c r="I13" s="3"/>
      <c r="J13" s="3"/>
      <c r="K13" s="191"/>
    </row>
    <row r="14" spans="1:24" ht="30">
      <c r="A14" s="337" t="s">
        <v>412</v>
      </c>
      <c r="B14" s="337"/>
      <c r="C14" s="337"/>
      <c r="D14" s="337"/>
      <c r="E14" s="337"/>
      <c r="F14" s="337"/>
      <c r="H14" s="197" t="s">
        <v>178</v>
      </c>
      <c r="I14" s="198">
        <v>2025</v>
      </c>
      <c r="K14" s="191"/>
    </row>
    <row r="15" spans="1:24">
      <c r="A15" s="192"/>
      <c r="B15" s="192"/>
      <c r="C15" s="192"/>
      <c r="D15" s="192"/>
      <c r="E15" s="192"/>
      <c r="F15" s="192"/>
      <c r="G15" s="192"/>
      <c r="H15" s="192"/>
      <c r="I15" s="192"/>
      <c r="J15" s="192"/>
      <c r="K15" s="192"/>
    </row>
    <row r="16" spans="1:24">
      <c r="A16" s="192"/>
      <c r="B16" s="192"/>
      <c r="C16" s="192"/>
      <c r="D16" s="192"/>
      <c r="E16" s="192"/>
      <c r="F16" s="192"/>
      <c r="G16" s="192"/>
      <c r="H16" s="192"/>
      <c r="I16" s="192"/>
      <c r="J16" s="192"/>
      <c r="K16" s="192"/>
    </row>
    <row r="19" spans="4:9" ht="15" hidden="1" customHeight="1">
      <c r="D19" s="13" t="str">
        <f>IF(H14="March 31","1",IF(H14="June 30","2",IF(H14="September 30","3",IF(H14="December 31","4",0))))</f>
        <v>1</v>
      </c>
    </row>
    <row r="20" spans="4:9" ht="15" hidden="1" customHeight="1">
      <c r="F20" s="199" t="s">
        <v>178</v>
      </c>
      <c r="I20" s="13">
        <v>2012</v>
      </c>
    </row>
    <row r="21" spans="4:9" ht="15" hidden="1" customHeight="1">
      <c r="F21" s="199" t="s">
        <v>177</v>
      </c>
      <c r="I21" s="13">
        <v>2013</v>
      </c>
    </row>
    <row r="22" spans="4:9" ht="15" hidden="1" customHeight="1">
      <c r="F22" s="199" t="s">
        <v>179</v>
      </c>
      <c r="I22" s="13">
        <v>2014</v>
      </c>
    </row>
    <row r="23" spans="4:9" ht="15" hidden="1" customHeight="1">
      <c r="F23" s="199" t="s">
        <v>180</v>
      </c>
      <c r="I23" s="13">
        <v>2015</v>
      </c>
    </row>
    <row r="24" spans="4:9" ht="15" hidden="1" customHeight="1">
      <c r="I24" s="13">
        <v>2016</v>
      </c>
    </row>
    <row r="25" spans="4:9" ht="15" hidden="1" customHeight="1">
      <c r="I25" s="13">
        <v>2017</v>
      </c>
    </row>
    <row r="26" spans="4:9" ht="15" hidden="1" customHeight="1">
      <c r="I26" s="13">
        <v>2018</v>
      </c>
    </row>
    <row r="27" spans="4:9" ht="15" hidden="1" customHeight="1">
      <c r="I27" s="13">
        <v>2019</v>
      </c>
    </row>
    <row r="28" spans="4:9" ht="15" hidden="1" customHeight="1">
      <c r="G28" s="35"/>
      <c r="I28" s="13">
        <v>2020</v>
      </c>
    </row>
    <row r="29" spans="4:9" ht="15" hidden="1" customHeight="1">
      <c r="I29" s="13">
        <v>2021</v>
      </c>
    </row>
    <row r="30" spans="4:9" ht="15" hidden="1" customHeight="1">
      <c r="I30" s="13">
        <v>2022</v>
      </c>
    </row>
    <row r="31" spans="4:9" ht="15" hidden="1" customHeight="1">
      <c r="I31" s="13">
        <v>2023</v>
      </c>
    </row>
    <row r="32" spans="4:9" ht="15" hidden="1" customHeight="1">
      <c r="I32" s="13">
        <v>2024</v>
      </c>
    </row>
    <row r="33" spans="9:9" ht="15" hidden="1" customHeight="1">
      <c r="I33" s="13">
        <v>2025</v>
      </c>
    </row>
    <row r="34" spans="9:9" ht="15" hidden="1" customHeight="1">
      <c r="I34" s="13">
        <v>2026</v>
      </c>
    </row>
    <row r="35" spans="9:9" ht="15" hidden="1" customHeight="1">
      <c r="I35" s="13">
        <v>2027</v>
      </c>
    </row>
    <row r="36" spans="9:9" ht="15" hidden="1" customHeight="1">
      <c r="I36" s="13">
        <v>2028</v>
      </c>
    </row>
    <row r="37" spans="9:9" ht="15" hidden="1" customHeight="1">
      <c r="I37" s="13">
        <v>2029</v>
      </c>
    </row>
    <row r="38" spans="9:9" ht="15" hidden="1" customHeight="1">
      <c r="I38" s="13">
        <v>2030</v>
      </c>
    </row>
  </sheetData>
  <sheetProtection algorithmName="SHA-512" hashValue="BEumtp0iqYtBMIbVrN/yppxorHym+nwqvUAIiuePRxhvC8lF+6wqf6KSXWpnf/pADZX28zfX2eS3rDZ2Zqi2EA==" saltValue="TeilpTHh8s4YBmoinv7Ptg==" spinCount="100000" sheet="1" objects="1" scenarios="1"/>
  <mergeCells count="5">
    <mergeCell ref="A2:J3"/>
    <mergeCell ref="A8:J8"/>
    <mergeCell ref="A9:J9"/>
    <mergeCell ref="A10:J10"/>
    <mergeCell ref="A14:F14"/>
  </mergeCells>
  <dataValidations count="2">
    <dataValidation type="list" allowBlank="1" showInputMessage="1" showErrorMessage="1" sqref="H14 WVP983054 WLT983054 WBX983054 VSB983054 VIF983054 UYJ983054 UON983054 UER983054 TUV983054 TKZ983054 TBD983054 SRH983054 SHL983054 RXP983054 RNT983054 RDX983054 QUB983054 QKF983054 QAJ983054 PQN983054 PGR983054 OWV983054 OMZ983054 ODD983054 NTH983054 NJL983054 MZP983054 MPT983054 MFX983054 LWB983054 LMF983054 LCJ983054 KSN983054 KIR983054 JYV983054 JOZ983054 JFD983054 IVH983054 ILL983054 IBP983054 HRT983054 HHX983054 GYB983054 GOF983054 GEJ983054 FUN983054 FKR983054 FAV983054 EQZ983054 EHD983054 DXH983054 DNL983054 DDP983054 CTT983054 CJX983054 CAB983054 BQF983054 BGJ983054 AWN983054 AMR983054 ACV983054 SZ983054 JD983054 H983054 WVP917518 WLT917518 WBX917518 VSB917518 VIF917518 UYJ917518 UON917518 UER917518 TUV917518 TKZ917518 TBD917518 SRH917518 SHL917518 RXP917518 RNT917518 RDX917518 QUB917518 QKF917518 QAJ917518 PQN917518 PGR917518 OWV917518 OMZ917518 ODD917518 NTH917518 NJL917518 MZP917518 MPT917518 MFX917518 LWB917518 LMF917518 LCJ917518 KSN917518 KIR917518 JYV917518 JOZ917518 JFD917518 IVH917518 ILL917518 IBP917518 HRT917518 HHX917518 GYB917518 GOF917518 GEJ917518 FUN917518 FKR917518 FAV917518 EQZ917518 EHD917518 DXH917518 DNL917518 DDP917518 CTT917518 CJX917518 CAB917518 BQF917518 BGJ917518 AWN917518 AMR917518 ACV917518 SZ917518 JD917518 H917518 WVP851982 WLT851982 WBX851982 VSB851982 VIF851982 UYJ851982 UON851982 UER851982 TUV851982 TKZ851982 TBD851982 SRH851982 SHL851982 RXP851982 RNT851982 RDX851982 QUB851982 QKF851982 QAJ851982 PQN851982 PGR851982 OWV851982 OMZ851982 ODD851982 NTH851982 NJL851982 MZP851982 MPT851982 MFX851982 LWB851982 LMF851982 LCJ851982 KSN851982 KIR851982 JYV851982 JOZ851982 JFD851982 IVH851982 ILL851982 IBP851982 HRT851982 HHX851982 GYB851982 GOF851982 GEJ851982 FUN851982 FKR851982 FAV851982 EQZ851982 EHD851982 DXH851982 DNL851982 DDP851982 CTT851982 CJX851982 CAB851982 BQF851982 BGJ851982 AWN851982 AMR851982 ACV851982 SZ851982 JD851982 H851982 WVP786446 WLT786446 WBX786446 VSB786446 VIF786446 UYJ786446 UON786446 UER786446 TUV786446 TKZ786446 TBD786446 SRH786446 SHL786446 RXP786446 RNT786446 RDX786446 QUB786446 QKF786446 QAJ786446 PQN786446 PGR786446 OWV786446 OMZ786446 ODD786446 NTH786446 NJL786446 MZP786446 MPT786446 MFX786446 LWB786446 LMF786446 LCJ786446 KSN786446 KIR786446 JYV786446 JOZ786446 JFD786446 IVH786446 ILL786446 IBP786446 HRT786446 HHX786446 GYB786446 GOF786446 GEJ786446 FUN786446 FKR786446 FAV786446 EQZ786446 EHD786446 DXH786446 DNL786446 DDP786446 CTT786446 CJX786446 CAB786446 BQF786446 BGJ786446 AWN786446 AMR786446 ACV786446 SZ786446 JD786446 H786446 WVP720910 WLT720910 WBX720910 VSB720910 VIF720910 UYJ720910 UON720910 UER720910 TUV720910 TKZ720910 TBD720910 SRH720910 SHL720910 RXP720910 RNT720910 RDX720910 QUB720910 QKF720910 QAJ720910 PQN720910 PGR720910 OWV720910 OMZ720910 ODD720910 NTH720910 NJL720910 MZP720910 MPT720910 MFX720910 LWB720910 LMF720910 LCJ720910 KSN720910 KIR720910 JYV720910 JOZ720910 JFD720910 IVH720910 ILL720910 IBP720910 HRT720910 HHX720910 GYB720910 GOF720910 GEJ720910 FUN720910 FKR720910 FAV720910 EQZ720910 EHD720910 DXH720910 DNL720910 DDP720910 CTT720910 CJX720910 CAB720910 BQF720910 BGJ720910 AWN720910 AMR720910 ACV720910 SZ720910 JD720910 H720910 WVP655374 WLT655374 WBX655374 VSB655374 VIF655374 UYJ655374 UON655374 UER655374 TUV655374 TKZ655374 TBD655374 SRH655374 SHL655374 RXP655374 RNT655374 RDX655374 QUB655374 QKF655374 QAJ655374 PQN655374 PGR655374 OWV655374 OMZ655374 ODD655374 NTH655374 NJL655374 MZP655374 MPT655374 MFX655374 LWB655374 LMF655374 LCJ655374 KSN655374 KIR655374 JYV655374 JOZ655374 JFD655374 IVH655374 ILL655374 IBP655374 HRT655374 HHX655374 GYB655374 GOF655374 GEJ655374 FUN655374 FKR655374 FAV655374 EQZ655374 EHD655374 DXH655374 DNL655374 DDP655374 CTT655374 CJX655374 CAB655374 BQF655374 BGJ655374 AWN655374 AMR655374 ACV655374 SZ655374 JD655374 H655374 WVP589838 WLT589838 WBX589838 VSB589838 VIF589838 UYJ589838 UON589838 UER589838 TUV589838 TKZ589838 TBD589838 SRH589838 SHL589838 RXP589838 RNT589838 RDX589838 QUB589838 QKF589838 QAJ589838 PQN589838 PGR589838 OWV589838 OMZ589838 ODD589838 NTH589838 NJL589838 MZP589838 MPT589838 MFX589838 LWB589838 LMF589838 LCJ589838 KSN589838 KIR589838 JYV589838 JOZ589838 JFD589838 IVH589838 ILL589838 IBP589838 HRT589838 HHX589838 GYB589838 GOF589838 GEJ589838 FUN589838 FKR589838 FAV589838 EQZ589838 EHD589838 DXH589838 DNL589838 DDP589838 CTT589838 CJX589838 CAB589838 BQF589838 BGJ589838 AWN589838 AMR589838 ACV589838 SZ589838 JD589838 H589838 WVP524302 WLT524302 WBX524302 VSB524302 VIF524302 UYJ524302 UON524302 UER524302 TUV524302 TKZ524302 TBD524302 SRH524302 SHL524302 RXP524302 RNT524302 RDX524302 QUB524302 QKF524302 QAJ524302 PQN524302 PGR524302 OWV524302 OMZ524302 ODD524302 NTH524302 NJL524302 MZP524302 MPT524302 MFX524302 LWB524302 LMF524302 LCJ524302 KSN524302 KIR524302 JYV524302 JOZ524302 JFD524302 IVH524302 ILL524302 IBP524302 HRT524302 HHX524302 GYB524302 GOF524302 GEJ524302 FUN524302 FKR524302 FAV524302 EQZ524302 EHD524302 DXH524302 DNL524302 DDP524302 CTT524302 CJX524302 CAB524302 BQF524302 BGJ524302 AWN524302 AMR524302 ACV524302 SZ524302 JD524302 H524302 WVP458766 WLT458766 WBX458766 VSB458766 VIF458766 UYJ458766 UON458766 UER458766 TUV458766 TKZ458766 TBD458766 SRH458766 SHL458766 RXP458766 RNT458766 RDX458766 QUB458766 QKF458766 QAJ458766 PQN458766 PGR458766 OWV458766 OMZ458766 ODD458766 NTH458766 NJL458766 MZP458766 MPT458766 MFX458766 LWB458766 LMF458766 LCJ458766 KSN458766 KIR458766 JYV458766 JOZ458766 JFD458766 IVH458766 ILL458766 IBP458766 HRT458766 HHX458766 GYB458766 GOF458766 GEJ458766 FUN458766 FKR458766 FAV458766 EQZ458766 EHD458766 DXH458766 DNL458766 DDP458766 CTT458766 CJX458766 CAB458766 BQF458766 BGJ458766 AWN458766 AMR458766 ACV458766 SZ458766 JD458766 H458766 WVP393230 WLT393230 WBX393230 VSB393230 VIF393230 UYJ393230 UON393230 UER393230 TUV393230 TKZ393230 TBD393230 SRH393230 SHL393230 RXP393230 RNT393230 RDX393230 QUB393230 QKF393230 QAJ393230 PQN393230 PGR393230 OWV393230 OMZ393230 ODD393230 NTH393230 NJL393230 MZP393230 MPT393230 MFX393230 LWB393230 LMF393230 LCJ393230 KSN393230 KIR393230 JYV393230 JOZ393230 JFD393230 IVH393230 ILL393230 IBP393230 HRT393230 HHX393230 GYB393230 GOF393230 GEJ393230 FUN393230 FKR393230 FAV393230 EQZ393230 EHD393230 DXH393230 DNL393230 DDP393230 CTT393230 CJX393230 CAB393230 BQF393230 BGJ393230 AWN393230 AMR393230 ACV393230 SZ393230 JD393230 H393230 WVP327694 WLT327694 WBX327694 VSB327694 VIF327694 UYJ327694 UON327694 UER327694 TUV327694 TKZ327694 TBD327694 SRH327694 SHL327694 RXP327694 RNT327694 RDX327694 QUB327694 QKF327694 QAJ327694 PQN327694 PGR327694 OWV327694 OMZ327694 ODD327694 NTH327694 NJL327694 MZP327694 MPT327694 MFX327694 LWB327694 LMF327694 LCJ327694 KSN327694 KIR327694 JYV327694 JOZ327694 JFD327694 IVH327694 ILL327694 IBP327694 HRT327694 HHX327694 GYB327694 GOF327694 GEJ327694 FUN327694 FKR327694 FAV327694 EQZ327694 EHD327694 DXH327694 DNL327694 DDP327694 CTT327694 CJX327694 CAB327694 BQF327694 BGJ327694 AWN327694 AMR327694 ACV327694 SZ327694 JD327694 H327694 WVP262158 WLT262158 WBX262158 VSB262158 VIF262158 UYJ262158 UON262158 UER262158 TUV262158 TKZ262158 TBD262158 SRH262158 SHL262158 RXP262158 RNT262158 RDX262158 QUB262158 QKF262158 QAJ262158 PQN262158 PGR262158 OWV262158 OMZ262158 ODD262158 NTH262158 NJL262158 MZP262158 MPT262158 MFX262158 LWB262158 LMF262158 LCJ262158 KSN262158 KIR262158 JYV262158 JOZ262158 JFD262158 IVH262158 ILL262158 IBP262158 HRT262158 HHX262158 GYB262158 GOF262158 GEJ262158 FUN262158 FKR262158 FAV262158 EQZ262158 EHD262158 DXH262158 DNL262158 DDP262158 CTT262158 CJX262158 CAB262158 BQF262158 BGJ262158 AWN262158 AMR262158 ACV262158 SZ262158 JD262158 H262158 WVP196622 WLT196622 WBX196622 VSB196622 VIF196622 UYJ196622 UON196622 UER196622 TUV196622 TKZ196622 TBD196622 SRH196622 SHL196622 RXP196622 RNT196622 RDX196622 QUB196622 QKF196622 QAJ196622 PQN196622 PGR196622 OWV196622 OMZ196622 ODD196622 NTH196622 NJL196622 MZP196622 MPT196622 MFX196622 LWB196622 LMF196622 LCJ196622 KSN196622 KIR196622 JYV196622 JOZ196622 JFD196622 IVH196622 ILL196622 IBP196622 HRT196622 HHX196622 GYB196622 GOF196622 GEJ196622 FUN196622 FKR196622 FAV196622 EQZ196622 EHD196622 DXH196622 DNL196622 DDP196622 CTT196622 CJX196622 CAB196622 BQF196622 BGJ196622 AWN196622 AMR196622 ACV196622 SZ196622 JD196622 H196622 WVP131086 WLT131086 WBX131086 VSB131086 VIF131086 UYJ131086 UON131086 UER131086 TUV131086 TKZ131086 TBD131086 SRH131086 SHL131086 RXP131086 RNT131086 RDX131086 QUB131086 QKF131086 QAJ131086 PQN131086 PGR131086 OWV131086 OMZ131086 ODD131086 NTH131086 NJL131086 MZP131086 MPT131086 MFX131086 LWB131086 LMF131086 LCJ131086 KSN131086 KIR131086 JYV131086 JOZ131086 JFD131086 IVH131086 ILL131086 IBP131086 HRT131086 HHX131086 GYB131086 GOF131086 GEJ131086 FUN131086 FKR131086 FAV131086 EQZ131086 EHD131086 DXH131086 DNL131086 DDP131086 CTT131086 CJX131086 CAB131086 BQF131086 BGJ131086 AWN131086 AMR131086 ACV131086 SZ131086 JD131086 H131086 WVP65550 WLT65550 WBX65550 VSB65550 VIF65550 UYJ65550 UON65550 UER65550 TUV65550 TKZ65550 TBD65550 SRH65550 SHL65550 RXP65550 RNT65550 RDX65550 QUB65550 QKF65550 QAJ65550 PQN65550 PGR65550 OWV65550 OMZ65550 ODD65550 NTH65550 NJL65550 MZP65550 MPT65550 MFX65550 LWB65550 LMF65550 LCJ65550 KSN65550 KIR65550 JYV65550 JOZ65550 JFD65550 IVH65550 ILL65550 IBP65550 HRT65550 HHX65550 GYB65550 GOF65550 GEJ65550 FUN65550 FKR65550 FAV65550 EQZ65550 EHD65550 DXH65550 DNL65550 DDP65550 CTT65550 CJX65550 CAB65550 BQF65550 BGJ65550 AWN65550 AMR65550 ACV65550 SZ65550 JD65550 H65550 WVP14 WLT14 WBX14 VSB14 VIF14 UYJ14 UON14 UER14 TUV14 TKZ14 TBD14 SRH14 SHL14 RXP14 RNT14 RDX14 QUB14 QKF14 QAJ14 PQN14 PGR14 OWV14 OMZ14 ODD14 NTH14 NJL14 MZP14 MPT14 MFX14 LWB14 LMF14 LCJ14 KSN14 KIR14 JYV14 JOZ14 JFD14 IVH14 ILL14 IBP14 HRT14 HHX14 GYB14 GOF14 GEJ14 FUN14 FKR14 FAV14 EQZ14 EHD14 DXH14 DNL14 DDP14 CTT14 CJX14 CAB14 BQF14 BGJ14 AWN14 AMR14 ACV14 SZ14 JD14" xr:uid="{00000000-0002-0000-0F00-000000000000}">
      <formula1>$F$20:$F$23</formula1>
    </dataValidation>
    <dataValidation type="list" allowBlank="1" showInputMessage="1" showErrorMessage="1" sqref="I14 WVQ983054 WLU983054 WBY983054 VSC983054 VIG983054 UYK983054 UOO983054 UES983054 TUW983054 TLA983054 TBE983054 SRI983054 SHM983054 RXQ983054 RNU983054 RDY983054 QUC983054 QKG983054 QAK983054 PQO983054 PGS983054 OWW983054 ONA983054 ODE983054 NTI983054 NJM983054 MZQ983054 MPU983054 MFY983054 LWC983054 LMG983054 LCK983054 KSO983054 KIS983054 JYW983054 JPA983054 JFE983054 IVI983054 ILM983054 IBQ983054 HRU983054 HHY983054 GYC983054 GOG983054 GEK983054 FUO983054 FKS983054 FAW983054 ERA983054 EHE983054 DXI983054 DNM983054 DDQ983054 CTU983054 CJY983054 CAC983054 BQG983054 BGK983054 AWO983054 AMS983054 ACW983054 TA983054 JE983054 I983054 WVQ917518 WLU917518 WBY917518 VSC917518 VIG917518 UYK917518 UOO917518 UES917518 TUW917518 TLA917518 TBE917518 SRI917518 SHM917518 RXQ917518 RNU917518 RDY917518 QUC917518 QKG917518 QAK917518 PQO917518 PGS917518 OWW917518 ONA917518 ODE917518 NTI917518 NJM917518 MZQ917518 MPU917518 MFY917518 LWC917518 LMG917518 LCK917518 KSO917518 KIS917518 JYW917518 JPA917518 JFE917518 IVI917518 ILM917518 IBQ917518 HRU917518 HHY917518 GYC917518 GOG917518 GEK917518 FUO917518 FKS917518 FAW917518 ERA917518 EHE917518 DXI917518 DNM917518 DDQ917518 CTU917518 CJY917518 CAC917518 BQG917518 BGK917518 AWO917518 AMS917518 ACW917518 TA917518 JE917518 I917518 WVQ851982 WLU851982 WBY851982 VSC851982 VIG851982 UYK851982 UOO851982 UES851982 TUW851982 TLA851982 TBE851982 SRI851982 SHM851982 RXQ851982 RNU851982 RDY851982 QUC851982 QKG851982 QAK851982 PQO851982 PGS851982 OWW851982 ONA851982 ODE851982 NTI851982 NJM851982 MZQ851982 MPU851982 MFY851982 LWC851982 LMG851982 LCK851982 KSO851982 KIS851982 JYW851982 JPA851982 JFE851982 IVI851982 ILM851982 IBQ851982 HRU851982 HHY851982 GYC851982 GOG851982 GEK851982 FUO851982 FKS851982 FAW851982 ERA851982 EHE851982 DXI851982 DNM851982 DDQ851982 CTU851982 CJY851982 CAC851982 BQG851982 BGK851982 AWO851982 AMS851982 ACW851982 TA851982 JE851982 I851982 WVQ786446 WLU786446 WBY786446 VSC786446 VIG786446 UYK786446 UOO786446 UES786446 TUW786446 TLA786446 TBE786446 SRI786446 SHM786446 RXQ786446 RNU786446 RDY786446 QUC786446 QKG786446 QAK786446 PQO786446 PGS786446 OWW786446 ONA786446 ODE786446 NTI786446 NJM786446 MZQ786446 MPU786446 MFY786446 LWC786446 LMG786446 LCK786446 KSO786446 KIS786446 JYW786446 JPA786446 JFE786446 IVI786446 ILM786446 IBQ786446 HRU786446 HHY786446 GYC786446 GOG786446 GEK786446 FUO786446 FKS786446 FAW786446 ERA786446 EHE786446 DXI786446 DNM786446 DDQ786446 CTU786446 CJY786446 CAC786446 BQG786446 BGK786446 AWO786446 AMS786446 ACW786446 TA786446 JE786446 I786446 WVQ720910 WLU720910 WBY720910 VSC720910 VIG720910 UYK720910 UOO720910 UES720910 TUW720910 TLA720910 TBE720910 SRI720910 SHM720910 RXQ720910 RNU720910 RDY720910 QUC720910 QKG720910 QAK720910 PQO720910 PGS720910 OWW720910 ONA720910 ODE720910 NTI720910 NJM720910 MZQ720910 MPU720910 MFY720910 LWC720910 LMG720910 LCK720910 KSO720910 KIS720910 JYW720910 JPA720910 JFE720910 IVI720910 ILM720910 IBQ720910 HRU720910 HHY720910 GYC720910 GOG720910 GEK720910 FUO720910 FKS720910 FAW720910 ERA720910 EHE720910 DXI720910 DNM720910 DDQ720910 CTU720910 CJY720910 CAC720910 BQG720910 BGK720910 AWO720910 AMS720910 ACW720910 TA720910 JE720910 I720910 WVQ655374 WLU655374 WBY655374 VSC655374 VIG655374 UYK655374 UOO655374 UES655374 TUW655374 TLA655374 TBE655374 SRI655374 SHM655374 RXQ655374 RNU655374 RDY655374 QUC655374 QKG655374 QAK655374 PQO655374 PGS655374 OWW655374 ONA655374 ODE655374 NTI655374 NJM655374 MZQ655374 MPU655374 MFY655374 LWC655374 LMG655374 LCK655374 KSO655374 KIS655374 JYW655374 JPA655374 JFE655374 IVI655374 ILM655374 IBQ655374 HRU655374 HHY655374 GYC655374 GOG655374 GEK655374 FUO655374 FKS655374 FAW655374 ERA655374 EHE655374 DXI655374 DNM655374 DDQ655374 CTU655374 CJY655374 CAC655374 BQG655374 BGK655374 AWO655374 AMS655374 ACW655374 TA655374 JE655374 I655374 WVQ589838 WLU589838 WBY589838 VSC589838 VIG589838 UYK589838 UOO589838 UES589838 TUW589838 TLA589838 TBE589838 SRI589838 SHM589838 RXQ589838 RNU589838 RDY589838 QUC589838 QKG589838 QAK589838 PQO589838 PGS589838 OWW589838 ONA589838 ODE589838 NTI589838 NJM589838 MZQ589838 MPU589838 MFY589838 LWC589838 LMG589838 LCK589838 KSO589838 KIS589838 JYW589838 JPA589838 JFE589838 IVI589838 ILM589838 IBQ589838 HRU589838 HHY589838 GYC589838 GOG589838 GEK589838 FUO589838 FKS589838 FAW589838 ERA589838 EHE589838 DXI589838 DNM589838 DDQ589838 CTU589838 CJY589838 CAC589838 BQG589838 BGK589838 AWO589838 AMS589838 ACW589838 TA589838 JE589838 I589838 WVQ524302 WLU524302 WBY524302 VSC524302 VIG524302 UYK524302 UOO524302 UES524302 TUW524302 TLA524302 TBE524302 SRI524302 SHM524302 RXQ524302 RNU524302 RDY524302 QUC524302 QKG524302 QAK524302 PQO524302 PGS524302 OWW524302 ONA524302 ODE524302 NTI524302 NJM524302 MZQ524302 MPU524302 MFY524302 LWC524302 LMG524302 LCK524302 KSO524302 KIS524302 JYW524302 JPA524302 JFE524302 IVI524302 ILM524302 IBQ524302 HRU524302 HHY524302 GYC524302 GOG524302 GEK524302 FUO524302 FKS524302 FAW524302 ERA524302 EHE524302 DXI524302 DNM524302 DDQ524302 CTU524302 CJY524302 CAC524302 BQG524302 BGK524302 AWO524302 AMS524302 ACW524302 TA524302 JE524302 I524302 WVQ458766 WLU458766 WBY458766 VSC458766 VIG458766 UYK458766 UOO458766 UES458766 TUW458766 TLA458766 TBE458766 SRI458766 SHM458766 RXQ458766 RNU458766 RDY458766 QUC458766 QKG458766 QAK458766 PQO458766 PGS458766 OWW458766 ONA458766 ODE458766 NTI458766 NJM458766 MZQ458766 MPU458766 MFY458766 LWC458766 LMG458766 LCK458766 KSO458766 KIS458766 JYW458766 JPA458766 JFE458766 IVI458766 ILM458766 IBQ458766 HRU458766 HHY458766 GYC458766 GOG458766 GEK458766 FUO458766 FKS458766 FAW458766 ERA458766 EHE458766 DXI458766 DNM458766 DDQ458766 CTU458766 CJY458766 CAC458766 BQG458766 BGK458766 AWO458766 AMS458766 ACW458766 TA458766 JE458766 I458766 WVQ393230 WLU393230 WBY393230 VSC393230 VIG393230 UYK393230 UOO393230 UES393230 TUW393230 TLA393230 TBE393230 SRI393230 SHM393230 RXQ393230 RNU393230 RDY393230 QUC393230 QKG393230 QAK393230 PQO393230 PGS393230 OWW393230 ONA393230 ODE393230 NTI393230 NJM393230 MZQ393230 MPU393230 MFY393230 LWC393230 LMG393230 LCK393230 KSO393230 KIS393230 JYW393230 JPA393230 JFE393230 IVI393230 ILM393230 IBQ393230 HRU393230 HHY393230 GYC393230 GOG393230 GEK393230 FUO393230 FKS393230 FAW393230 ERA393230 EHE393230 DXI393230 DNM393230 DDQ393230 CTU393230 CJY393230 CAC393230 BQG393230 BGK393230 AWO393230 AMS393230 ACW393230 TA393230 JE393230 I393230 WVQ327694 WLU327694 WBY327694 VSC327694 VIG327694 UYK327694 UOO327694 UES327694 TUW327694 TLA327694 TBE327694 SRI327694 SHM327694 RXQ327694 RNU327694 RDY327694 QUC327694 QKG327694 QAK327694 PQO327694 PGS327694 OWW327694 ONA327694 ODE327694 NTI327694 NJM327694 MZQ327694 MPU327694 MFY327694 LWC327694 LMG327694 LCK327694 KSO327694 KIS327694 JYW327694 JPA327694 JFE327694 IVI327694 ILM327694 IBQ327694 HRU327694 HHY327694 GYC327694 GOG327694 GEK327694 FUO327694 FKS327694 FAW327694 ERA327694 EHE327694 DXI327694 DNM327694 DDQ327694 CTU327694 CJY327694 CAC327694 BQG327694 BGK327694 AWO327694 AMS327694 ACW327694 TA327694 JE327694 I327694 WVQ262158 WLU262158 WBY262158 VSC262158 VIG262158 UYK262158 UOO262158 UES262158 TUW262158 TLA262158 TBE262158 SRI262158 SHM262158 RXQ262158 RNU262158 RDY262158 QUC262158 QKG262158 QAK262158 PQO262158 PGS262158 OWW262158 ONA262158 ODE262158 NTI262158 NJM262158 MZQ262158 MPU262158 MFY262158 LWC262158 LMG262158 LCK262158 KSO262158 KIS262158 JYW262158 JPA262158 JFE262158 IVI262158 ILM262158 IBQ262158 HRU262158 HHY262158 GYC262158 GOG262158 GEK262158 FUO262158 FKS262158 FAW262158 ERA262158 EHE262158 DXI262158 DNM262158 DDQ262158 CTU262158 CJY262158 CAC262158 BQG262158 BGK262158 AWO262158 AMS262158 ACW262158 TA262158 JE262158 I262158 WVQ196622 WLU196622 WBY196622 VSC196622 VIG196622 UYK196622 UOO196622 UES196622 TUW196622 TLA196622 TBE196622 SRI196622 SHM196622 RXQ196622 RNU196622 RDY196622 QUC196622 QKG196622 QAK196622 PQO196622 PGS196622 OWW196622 ONA196622 ODE196622 NTI196622 NJM196622 MZQ196622 MPU196622 MFY196622 LWC196622 LMG196622 LCK196622 KSO196622 KIS196622 JYW196622 JPA196622 JFE196622 IVI196622 ILM196622 IBQ196622 HRU196622 HHY196622 GYC196622 GOG196622 GEK196622 FUO196622 FKS196622 FAW196622 ERA196622 EHE196622 DXI196622 DNM196622 DDQ196622 CTU196622 CJY196622 CAC196622 BQG196622 BGK196622 AWO196622 AMS196622 ACW196622 TA196622 JE196622 I196622 WVQ131086 WLU131086 WBY131086 VSC131086 VIG131086 UYK131086 UOO131086 UES131086 TUW131086 TLA131086 TBE131086 SRI131086 SHM131086 RXQ131086 RNU131086 RDY131086 QUC131086 QKG131086 QAK131086 PQO131086 PGS131086 OWW131086 ONA131086 ODE131086 NTI131086 NJM131086 MZQ131086 MPU131086 MFY131086 LWC131086 LMG131086 LCK131086 KSO131086 KIS131086 JYW131086 JPA131086 JFE131086 IVI131086 ILM131086 IBQ131086 HRU131086 HHY131086 GYC131086 GOG131086 GEK131086 FUO131086 FKS131086 FAW131086 ERA131086 EHE131086 DXI131086 DNM131086 DDQ131086 CTU131086 CJY131086 CAC131086 BQG131086 BGK131086 AWO131086 AMS131086 ACW131086 TA131086 JE131086 I131086 WVQ65550 WLU65550 WBY65550 VSC65550 VIG65550 UYK65550 UOO65550 UES65550 TUW65550 TLA65550 TBE65550 SRI65550 SHM65550 RXQ65550 RNU65550 RDY65550 QUC65550 QKG65550 QAK65550 PQO65550 PGS65550 OWW65550 ONA65550 ODE65550 NTI65550 NJM65550 MZQ65550 MPU65550 MFY65550 LWC65550 LMG65550 LCK65550 KSO65550 KIS65550 JYW65550 JPA65550 JFE65550 IVI65550 ILM65550 IBQ65550 HRU65550 HHY65550 GYC65550 GOG65550 GEK65550 FUO65550 FKS65550 FAW65550 ERA65550 EHE65550 DXI65550 DNM65550 DDQ65550 CTU65550 CJY65550 CAC65550 BQG65550 BGK65550 AWO65550 AMS65550 ACW65550 TA65550 JE65550 I65550 WVQ14 WLU14 WBY14 VSC14 VIG14 UYK14 UOO14 UES14 TUW14 TLA14 TBE14 SRI14 SHM14 RXQ14 RNU14 RDY14 QUC14 QKG14 QAK14 PQO14 PGS14 OWW14 ONA14 ODE14 NTI14 NJM14 MZQ14 MPU14 MFY14 LWC14 LMG14 LCK14 KSO14 KIS14 JYW14 JPA14 JFE14 IVI14 ILM14 IBQ14 HRU14 HHY14 GYC14 GOG14 GEK14 FUO14 FKS14 FAW14 ERA14 EHE14 DXI14 DNM14 DDQ14 CTU14 CJY14 CAC14 BQG14 BGK14 AWO14 AMS14 ACW14 TA14 JE14" xr:uid="{00000000-0002-0000-0F00-000001000000}">
      <formula1>$I$20:$I$38</formula1>
    </dataValidation>
  </dataValidations>
  <pageMargins left="0.7" right="0.7" top="0.75" bottom="0.75" header="0.3" footer="0.3"/>
  <pageSetup orientation="portrait" horizontalDpi="300" r:id="rId1"/>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J71"/>
  <sheetViews>
    <sheetView zoomScale="70" zoomScaleNormal="70" workbookViewId="0">
      <selection activeCell="X60" sqref="X60"/>
    </sheetView>
  </sheetViews>
  <sheetFormatPr defaultColWidth="10.1640625" defaultRowHeight="12.75"/>
  <cols>
    <col min="1" max="1" width="4.33203125" style="79" customWidth="1"/>
    <col min="2" max="2" width="58.33203125" style="80" customWidth="1"/>
    <col min="3" max="3" width="16.1640625" style="80" customWidth="1"/>
    <col min="4" max="5" width="16.6640625" style="80" customWidth="1"/>
    <col min="6" max="6" width="22.33203125" style="80" customWidth="1"/>
    <col min="7" max="7" width="18" style="80" customWidth="1"/>
    <col min="8" max="8" width="24.5" style="80" customWidth="1"/>
    <col min="9" max="9" width="25.33203125" style="80" customWidth="1"/>
    <col min="10" max="10" width="22" style="80" customWidth="1"/>
    <col min="11" max="16384" width="10.1640625" style="80"/>
  </cols>
  <sheetData>
    <row r="1" spans="1:10" s="44" customFormat="1" ht="23.25">
      <c r="A1" s="269" t="str">
        <f>'Cover Page'!$A$14</f>
        <v xml:space="preserve">Company Name </v>
      </c>
    </row>
    <row r="2" spans="1:10" customFormat="1"/>
    <row r="3" spans="1:10" s="44" customFormat="1" ht="15">
      <c r="A3" s="32" t="str">
        <f>'Cover Page'!$H$12</f>
        <v>FOR THE QUARTER ENDED</v>
      </c>
      <c r="D3" s="270" t="str">
        <f>'Cover Page'!H$14</f>
        <v>March 31</v>
      </c>
      <c r="E3" s="268">
        <f>'Cover Page'!I$14</f>
        <v>2025</v>
      </c>
    </row>
    <row r="4" spans="1:10" s="44" customFormat="1" ht="14.25"/>
    <row r="5" spans="1:10" s="66" customFormat="1" ht="33.75">
      <c r="A5" s="67" t="s">
        <v>336</v>
      </c>
    </row>
    <row r="6" spans="1:10" customFormat="1"/>
    <row r="7" spans="1:10" s="36" customFormat="1" ht="34.5" customHeight="1">
      <c r="A7" s="180"/>
      <c r="B7" s="356" t="s">
        <v>397</v>
      </c>
      <c r="C7" s="357" t="s">
        <v>398</v>
      </c>
      <c r="D7" s="353" t="s">
        <v>400</v>
      </c>
      <c r="E7" s="355"/>
      <c r="F7" s="359" t="s">
        <v>401</v>
      </c>
      <c r="G7" s="359" t="s">
        <v>402</v>
      </c>
      <c r="H7" s="353" t="s">
        <v>404</v>
      </c>
      <c r="I7" s="354"/>
      <c r="J7" s="355"/>
    </row>
    <row r="8" spans="1:10" s="70" customFormat="1" ht="30">
      <c r="A8" s="68"/>
      <c r="B8" s="349"/>
      <c r="C8" s="358"/>
      <c r="D8" s="179" t="s">
        <v>396</v>
      </c>
      <c r="E8" s="69" t="s">
        <v>399</v>
      </c>
      <c r="F8" s="360"/>
      <c r="G8" s="360"/>
      <c r="H8" s="281" t="s">
        <v>405</v>
      </c>
      <c r="I8" s="281" t="s">
        <v>406</v>
      </c>
      <c r="J8" s="281" t="s">
        <v>407</v>
      </c>
    </row>
    <row r="9" spans="1:10" s="36" customFormat="1" ht="14.25" customHeight="1">
      <c r="A9" s="71"/>
      <c r="B9" s="72"/>
      <c r="C9" s="64"/>
      <c r="D9" s="186"/>
      <c r="E9" s="187"/>
      <c r="F9" s="187"/>
      <c r="G9" s="73"/>
      <c r="H9" s="64"/>
      <c r="I9" s="187"/>
      <c r="J9" s="73"/>
    </row>
    <row r="10" spans="1:10" s="36" customFormat="1" ht="14.25" customHeight="1">
      <c r="A10" s="74"/>
      <c r="B10" s="75"/>
      <c r="C10" s="209"/>
      <c r="D10" s="209"/>
      <c r="E10" s="209"/>
      <c r="F10" s="209">
        <v>1</v>
      </c>
      <c r="G10" s="282">
        <f>IFERROR(F10/$F$62, "")</f>
        <v>1</v>
      </c>
      <c r="H10" s="209"/>
      <c r="I10" s="209"/>
      <c r="J10" s="206"/>
    </row>
    <row r="11" spans="1:10" s="36" customFormat="1" ht="14.25" customHeight="1">
      <c r="A11" s="74"/>
      <c r="B11" s="75"/>
      <c r="C11" s="209"/>
      <c r="D11" s="209"/>
      <c r="E11" s="209"/>
      <c r="F11" s="209"/>
      <c r="G11" s="282">
        <f t="shared" ref="G11:G62" si="0">IFERROR(F11/$F$62, "")</f>
        <v>0</v>
      </c>
      <c r="H11" s="209"/>
      <c r="I11" s="209"/>
      <c r="J11" s="206"/>
    </row>
    <row r="12" spans="1:10" s="36" customFormat="1" ht="14.25" customHeight="1">
      <c r="A12" s="74"/>
      <c r="B12" s="75"/>
      <c r="C12" s="209"/>
      <c r="D12" s="209"/>
      <c r="E12" s="209"/>
      <c r="F12" s="209"/>
      <c r="G12" s="282">
        <f t="shared" si="0"/>
        <v>0</v>
      </c>
      <c r="H12" s="209"/>
      <c r="I12" s="209"/>
      <c r="J12" s="206"/>
    </row>
    <row r="13" spans="1:10" s="36" customFormat="1" ht="14.25" customHeight="1">
      <c r="A13" s="74"/>
      <c r="B13" s="75"/>
      <c r="C13" s="209"/>
      <c r="D13" s="209"/>
      <c r="E13" s="209"/>
      <c r="F13" s="209"/>
      <c r="G13" s="282">
        <f t="shared" si="0"/>
        <v>0</v>
      </c>
      <c r="H13" s="209"/>
      <c r="I13" s="209"/>
      <c r="J13" s="206"/>
    </row>
    <row r="14" spans="1:10" s="36" customFormat="1" ht="14.25" customHeight="1">
      <c r="A14" s="74"/>
      <c r="B14" s="75"/>
      <c r="C14" s="209"/>
      <c r="D14" s="209"/>
      <c r="E14" s="209"/>
      <c r="F14" s="209"/>
      <c r="G14" s="282">
        <f t="shared" si="0"/>
        <v>0</v>
      </c>
      <c r="H14" s="209"/>
      <c r="I14" s="209"/>
      <c r="J14" s="206"/>
    </row>
    <row r="15" spans="1:10" s="36" customFormat="1" ht="14.25" customHeight="1">
      <c r="A15" s="74"/>
      <c r="B15" s="75"/>
      <c r="C15" s="209"/>
      <c r="D15" s="209"/>
      <c r="E15" s="209"/>
      <c r="F15" s="209"/>
      <c r="G15" s="282">
        <f t="shared" si="0"/>
        <v>0</v>
      </c>
      <c r="H15" s="209"/>
      <c r="I15" s="209"/>
      <c r="J15" s="206"/>
    </row>
    <row r="16" spans="1:10" s="36" customFormat="1" ht="14.25" customHeight="1">
      <c r="A16" s="74"/>
      <c r="B16" s="75"/>
      <c r="C16" s="209"/>
      <c r="D16" s="209"/>
      <c r="E16" s="209"/>
      <c r="F16" s="209"/>
      <c r="G16" s="282">
        <f t="shared" si="0"/>
        <v>0</v>
      </c>
      <c r="H16" s="209"/>
      <c r="I16" s="209"/>
      <c r="J16" s="206"/>
    </row>
    <row r="17" spans="1:10" s="36" customFormat="1" ht="14.25" customHeight="1">
      <c r="A17" s="74"/>
      <c r="B17" s="75"/>
      <c r="C17" s="209"/>
      <c r="D17" s="209"/>
      <c r="E17" s="209"/>
      <c r="F17" s="209"/>
      <c r="G17" s="282">
        <f t="shared" si="0"/>
        <v>0</v>
      </c>
      <c r="H17" s="209"/>
      <c r="I17" s="209"/>
      <c r="J17" s="206"/>
    </row>
    <row r="18" spans="1:10" s="36" customFormat="1" ht="14.25" customHeight="1">
      <c r="A18" s="74"/>
      <c r="B18" s="75"/>
      <c r="C18" s="209"/>
      <c r="D18" s="209"/>
      <c r="E18" s="209"/>
      <c r="F18" s="209"/>
      <c r="G18" s="282">
        <f t="shared" si="0"/>
        <v>0</v>
      </c>
      <c r="H18" s="209"/>
      <c r="I18" s="209"/>
      <c r="J18" s="206"/>
    </row>
    <row r="19" spans="1:10" s="36" customFormat="1" ht="14.25" customHeight="1">
      <c r="A19" s="74"/>
      <c r="B19" s="75"/>
      <c r="C19" s="209"/>
      <c r="D19" s="209"/>
      <c r="E19" s="209"/>
      <c r="F19" s="209"/>
      <c r="G19" s="282">
        <f t="shared" si="0"/>
        <v>0</v>
      </c>
      <c r="H19" s="209"/>
      <c r="I19" s="209"/>
      <c r="J19" s="206"/>
    </row>
    <row r="20" spans="1:10" s="36" customFormat="1" ht="14.25" customHeight="1">
      <c r="A20" s="74"/>
      <c r="B20" s="75"/>
      <c r="C20" s="209"/>
      <c r="D20" s="209"/>
      <c r="E20" s="209"/>
      <c r="F20" s="209"/>
      <c r="G20" s="282">
        <f t="shared" si="0"/>
        <v>0</v>
      </c>
      <c r="H20" s="209"/>
      <c r="I20" s="209"/>
      <c r="J20" s="206"/>
    </row>
    <row r="21" spans="1:10" s="36" customFormat="1" ht="14.25" customHeight="1">
      <c r="A21" s="74"/>
      <c r="B21" s="75"/>
      <c r="C21" s="209"/>
      <c r="D21" s="209"/>
      <c r="E21" s="209"/>
      <c r="F21" s="209"/>
      <c r="G21" s="282">
        <f t="shared" si="0"/>
        <v>0</v>
      </c>
      <c r="H21" s="209"/>
      <c r="I21" s="209"/>
      <c r="J21" s="206"/>
    </row>
    <row r="22" spans="1:10" s="36" customFormat="1" ht="14.25" customHeight="1">
      <c r="A22" s="74"/>
      <c r="B22" s="75"/>
      <c r="C22" s="209"/>
      <c r="D22" s="209"/>
      <c r="E22" s="209"/>
      <c r="F22" s="209"/>
      <c r="G22" s="282">
        <f t="shared" si="0"/>
        <v>0</v>
      </c>
      <c r="H22" s="209"/>
      <c r="I22" s="209"/>
      <c r="J22" s="206"/>
    </row>
    <row r="23" spans="1:10" s="36" customFormat="1" ht="14.25" customHeight="1">
      <c r="A23" s="74"/>
      <c r="B23" s="75"/>
      <c r="C23" s="209"/>
      <c r="D23" s="209"/>
      <c r="E23" s="209"/>
      <c r="F23" s="209"/>
      <c r="G23" s="282">
        <f t="shared" si="0"/>
        <v>0</v>
      </c>
      <c r="H23" s="209"/>
      <c r="I23" s="209"/>
      <c r="J23" s="206"/>
    </row>
    <row r="24" spans="1:10" s="36" customFormat="1" ht="14.25" customHeight="1">
      <c r="A24" s="74"/>
      <c r="B24" s="75"/>
      <c r="C24" s="209"/>
      <c r="D24" s="209"/>
      <c r="E24" s="209"/>
      <c r="F24" s="209"/>
      <c r="G24" s="282">
        <f t="shared" si="0"/>
        <v>0</v>
      </c>
      <c r="H24" s="209"/>
      <c r="I24" s="209"/>
      <c r="J24" s="206"/>
    </row>
    <row r="25" spans="1:10" s="36" customFormat="1" ht="14.25" customHeight="1">
      <c r="A25" s="74"/>
      <c r="B25" s="75"/>
      <c r="C25" s="209"/>
      <c r="D25" s="209"/>
      <c r="E25" s="209"/>
      <c r="F25" s="209"/>
      <c r="G25" s="282">
        <f t="shared" si="0"/>
        <v>0</v>
      </c>
      <c r="H25" s="209"/>
      <c r="I25" s="209"/>
      <c r="J25" s="206"/>
    </row>
    <row r="26" spans="1:10" s="36" customFormat="1" ht="14.25" customHeight="1">
      <c r="A26" s="74"/>
      <c r="B26" s="75"/>
      <c r="C26" s="209"/>
      <c r="D26" s="209"/>
      <c r="E26" s="209"/>
      <c r="F26" s="209"/>
      <c r="G26" s="282">
        <f t="shared" si="0"/>
        <v>0</v>
      </c>
      <c r="H26" s="209"/>
      <c r="I26" s="209"/>
      <c r="J26" s="206"/>
    </row>
    <row r="27" spans="1:10" s="36" customFormat="1" ht="14.25" customHeight="1">
      <c r="A27" s="74"/>
      <c r="B27" s="75"/>
      <c r="C27" s="209"/>
      <c r="D27" s="209"/>
      <c r="E27" s="209"/>
      <c r="F27" s="209"/>
      <c r="G27" s="282">
        <f t="shared" si="0"/>
        <v>0</v>
      </c>
      <c r="H27" s="209"/>
      <c r="I27" s="209"/>
      <c r="J27" s="206"/>
    </row>
    <row r="28" spans="1:10" s="36" customFormat="1" ht="14.25" customHeight="1">
      <c r="A28" s="74"/>
      <c r="B28" s="75"/>
      <c r="C28" s="209"/>
      <c r="D28" s="209"/>
      <c r="E28" s="209"/>
      <c r="F28" s="209"/>
      <c r="G28" s="282">
        <f t="shared" si="0"/>
        <v>0</v>
      </c>
      <c r="H28" s="209"/>
      <c r="I28" s="209"/>
      <c r="J28" s="206"/>
    </row>
    <row r="29" spans="1:10" s="36" customFormat="1" ht="14.25" customHeight="1">
      <c r="A29" s="74"/>
      <c r="B29" s="75"/>
      <c r="C29" s="209"/>
      <c r="D29" s="209"/>
      <c r="E29" s="209"/>
      <c r="F29" s="209"/>
      <c r="G29" s="282">
        <f t="shared" si="0"/>
        <v>0</v>
      </c>
      <c r="H29" s="209"/>
      <c r="I29" s="209"/>
      <c r="J29" s="206"/>
    </row>
    <row r="30" spans="1:10" s="36" customFormat="1" ht="14.25" customHeight="1">
      <c r="A30" s="74"/>
      <c r="B30" s="75"/>
      <c r="C30" s="209"/>
      <c r="D30" s="209"/>
      <c r="E30" s="209"/>
      <c r="F30" s="209"/>
      <c r="G30" s="282">
        <f t="shared" si="0"/>
        <v>0</v>
      </c>
      <c r="H30" s="209"/>
      <c r="I30" s="209"/>
      <c r="J30" s="206"/>
    </row>
    <row r="31" spans="1:10" s="36" customFormat="1" ht="14.25" customHeight="1">
      <c r="A31" s="74"/>
      <c r="B31" s="75"/>
      <c r="C31" s="209"/>
      <c r="D31" s="209"/>
      <c r="E31" s="209"/>
      <c r="F31" s="209"/>
      <c r="G31" s="282">
        <f t="shared" si="0"/>
        <v>0</v>
      </c>
      <c r="H31" s="209"/>
      <c r="I31" s="209"/>
      <c r="J31" s="206"/>
    </row>
    <row r="32" spans="1:10" s="36" customFormat="1" ht="14.25" customHeight="1">
      <c r="A32" s="74"/>
      <c r="B32" s="75"/>
      <c r="C32" s="209"/>
      <c r="D32" s="209"/>
      <c r="E32" s="209"/>
      <c r="F32" s="209"/>
      <c r="G32" s="282">
        <f t="shared" si="0"/>
        <v>0</v>
      </c>
      <c r="H32" s="209"/>
      <c r="I32" s="209"/>
      <c r="J32" s="206"/>
    </row>
    <row r="33" spans="1:10" s="36" customFormat="1" ht="14.25" customHeight="1">
      <c r="A33" s="74"/>
      <c r="B33" s="75"/>
      <c r="C33" s="209"/>
      <c r="D33" s="209"/>
      <c r="E33" s="209"/>
      <c r="F33" s="209"/>
      <c r="G33" s="282">
        <f t="shared" si="0"/>
        <v>0</v>
      </c>
      <c r="H33" s="209"/>
      <c r="I33" s="209"/>
      <c r="J33" s="206"/>
    </row>
    <row r="34" spans="1:10" s="36" customFormat="1" ht="14.25" customHeight="1">
      <c r="A34" s="74"/>
      <c r="B34" s="75"/>
      <c r="C34" s="209"/>
      <c r="D34" s="209"/>
      <c r="E34" s="209"/>
      <c r="F34" s="209"/>
      <c r="G34" s="282">
        <f t="shared" si="0"/>
        <v>0</v>
      </c>
      <c r="H34" s="209"/>
      <c r="I34" s="209"/>
      <c r="J34" s="206"/>
    </row>
    <row r="35" spans="1:10" s="36" customFormat="1" ht="14.25" customHeight="1">
      <c r="A35" s="74"/>
      <c r="B35" s="75"/>
      <c r="C35" s="209"/>
      <c r="D35" s="209"/>
      <c r="E35" s="209"/>
      <c r="F35" s="209"/>
      <c r="G35" s="282">
        <f t="shared" si="0"/>
        <v>0</v>
      </c>
      <c r="H35" s="209"/>
      <c r="I35" s="209"/>
      <c r="J35" s="206"/>
    </row>
    <row r="36" spans="1:10" s="36" customFormat="1" ht="14.25" customHeight="1">
      <c r="A36" s="74"/>
      <c r="B36" s="75"/>
      <c r="C36" s="209"/>
      <c r="D36" s="209"/>
      <c r="E36" s="209"/>
      <c r="F36" s="209"/>
      <c r="G36" s="282">
        <f t="shared" si="0"/>
        <v>0</v>
      </c>
      <c r="H36" s="209"/>
      <c r="I36" s="209"/>
      <c r="J36" s="206"/>
    </row>
    <row r="37" spans="1:10" s="36" customFormat="1" ht="14.25" customHeight="1">
      <c r="A37" s="74"/>
      <c r="B37" s="75"/>
      <c r="C37" s="209"/>
      <c r="D37" s="209"/>
      <c r="E37" s="209"/>
      <c r="F37" s="209"/>
      <c r="G37" s="282">
        <f t="shared" si="0"/>
        <v>0</v>
      </c>
      <c r="H37" s="209"/>
      <c r="I37" s="209"/>
      <c r="J37" s="206"/>
    </row>
    <row r="38" spans="1:10" s="36" customFormat="1" ht="14.25" customHeight="1">
      <c r="A38" s="74"/>
      <c r="B38" s="75"/>
      <c r="C38" s="209"/>
      <c r="D38" s="209"/>
      <c r="E38" s="209"/>
      <c r="F38" s="209"/>
      <c r="G38" s="282">
        <f t="shared" si="0"/>
        <v>0</v>
      </c>
      <c r="H38" s="209"/>
      <c r="I38" s="209"/>
      <c r="J38" s="206"/>
    </row>
    <row r="39" spans="1:10" s="36" customFormat="1" ht="14.25" customHeight="1">
      <c r="A39" s="74"/>
      <c r="B39" s="75"/>
      <c r="C39" s="209"/>
      <c r="D39" s="209"/>
      <c r="E39" s="209"/>
      <c r="F39" s="209"/>
      <c r="G39" s="282">
        <f t="shared" si="0"/>
        <v>0</v>
      </c>
      <c r="H39" s="209"/>
      <c r="I39" s="209"/>
      <c r="J39" s="206"/>
    </row>
    <row r="40" spans="1:10" s="36" customFormat="1" ht="14.25" customHeight="1">
      <c r="A40" s="74"/>
      <c r="B40" s="75"/>
      <c r="C40" s="209"/>
      <c r="D40" s="209"/>
      <c r="E40" s="209"/>
      <c r="F40" s="209"/>
      <c r="G40" s="282">
        <f t="shared" si="0"/>
        <v>0</v>
      </c>
      <c r="H40" s="209"/>
      <c r="I40" s="209"/>
      <c r="J40" s="206"/>
    </row>
    <row r="41" spans="1:10" s="36" customFormat="1" ht="14.25" customHeight="1">
      <c r="A41" s="74"/>
      <c r="B41" s="75"/>
      <c r="C41" s="209"/>
      <c r="D41" s="209"/>
      <c r="E41" s="209"/>
      <c r="F41" s="209"/>
      <c r="G41" s="282">
        <f t="shared" si="0"/>
        <v>0</v>
      </c>
      <c r="H41" s="209"/>
      <c r="I41" s="209"/>
      <c r="J41" s="206"/>
    </row>
    <row r="42" spans="1:10" s="36" customFormat="1" ht="14.25" customHeight="1">
      <c r="A42" s="74"/>
      <c r="B42" s="75"/>
      <c r="C42" s="209"/>
      <c r="D42" s="209"/>
      <c r="E42" s="209"/>
      <c r="F42" s="209"/>
      <c r="G42" s="282">
        <f t="shared" si="0"/>
        <v>0</v>
      </c>
      <c r="H42" s="209"/>
      <c r="I42" s="209"/>
      <c r="J42" s="206"/>
    </row>
    <row r="43" spans="1:10" s="36" customFormat="1" ht="14.25" customHeight="1">
      <c r="A43" s="74"/>
      <c r="B43" s="75"/>
      <c r="C43" s="209"/>
      <c r="D43" s="209"/>
      <c r="E43" s="209"/>
      <c r="F43" s="209"/>
      <c r="G43" s="282">
        <f t="shared" si="0"/>
        <v>0</v>
      </c>
      <c r="H43" s="209"/>
      <c r="I43" s="209"/>
      <c r="J43" s="206"/>
    </row>
    <row r="44" spans="1:10" s="36" customFormat="1" ht="14.25" customHeight="1">
      <c r="A44" s="74"/>
      <c r="B44" s="75"/>
      <c r="C44" s="209"/>
      <c r="D44" s="209"/>
      <c r="E44" s="209"/>
      <c r="F44" s="209"/>
      <c r="G44" s="282">
        <f t="shared" si="0"/>
        <v>0</v>
      </c>
      <c r="H44" s="209"/>
      <c r="I44" s="209"/>
      <c r="J44" s="206"/>
    </row>
    <row r="45" spans="1:10" s="36" customFormat="1" ht="14.25" customHeight="1">
      <c r="A45" s="74"/>
      <c r="B45" s="75"/>
      <c r="C45" s="209"/>
      <c r="D45" s="209"/>
      <c r="E45" s="209"/>
      <c r="F45" s="209"/>
      <c r="G45" s="282">
        <f t="shared" si="0"/>
        <v>0</v>
      </c>
      <c r="H45" s="209"/>
      <c r="I45" s="209"/>
      <c r="J45" s="206"/>
    </row>
    <row r="46" spans="1:10" s="36" customFormat="1" ht="14.25" customHeight="1">
      <c r="A46" s="74"/>
      <c r="B46" s="75"/>
      <c r="C46" s="209"/>
      <c r="D46" s="209"/>
      <c r="E46" s="209"/>
      <c r="F46" s="209"/>
      <c r="G46" s="282">
        <f t="shared" si="0"/>
        <v>0</v>
      </c>
      <c r="H46" s="209"/>
      <c r="I46" s="209"/>
      <c r="J46" s="206"/>
    </row>
    <row r="47" spans="1:10" s="36" customFormat="1" ht="14.25" customHeight="1">
      <c r="A47" s="74"/>
      <c r="B47" s="75"/>
      <c r="C47" s="209"/>
      <c r="D47" s="209"/>
      <c r="E47" s="209"/>
      <c r="F47" s="209"/>
      <c r="G47" s="282">
        <f t="shared" si="0"/>
        <v>0</v>
      </c>
      <c r="H47" s="209"/>
      <c r="I47" s="209"/>
      <c r="J47" s="206"/>
    </row>
    <row r="48" spans="1:10" s="36" customFormat="1" ht="14.25" customHeight="1">
      <c r="A48" s="74"/>
      <c r="B48" s="75"/>
      <c r="C48" s="209"/>
      <c r="D48" s="209"/>
      <c r="E48" s="209"/>
      <c r="F48" s="209"/>
      <c r="G48" s="282">
        <f t="shared" si="0"/>
        <v>0</v>
      </c>
      <c r="H48" s="209"/>
      <c r="I48" s="209"/>
      <c r="J48" s="206"/>
    </row>
    <row r="49" spans="1:10" s="36" customFormat="1" ht="14.25" customHeight="1">
      <c r="A49" s="74"/>
      <c r="B49" s="75"/>
      <c r="C49" s="209"/>
      <c r="D49" s="209"/>
      <c r="E49" s="209"/>
      <c r="F49" s="209"/>
      <c r="G49" s="282">
        <f t="shared" si="0"/>
        <v>0</v>
      </c>
      <c r="H49" s="209"/>
      <c r="I49" s="209"/>
      <c r="J49" s="206"/>
    </row>
    <row r="50" spans="1:10" s="36" customFormat="1" ht="14.25" customHeight="1">
      <c r="A50" s="74"/>
      <c r="B50" s="75"/>
      <c r="C50" s="209"/>
      <c r="D50" s="209"/>
      <c r="E50" s="209"/>
      <c r="F50" s="209"/>
      <c r="G50" s="282">
        <f t="shared" si="0"/>
        <v>0</v>
      </c>
      <c r="H50" s="209"/>
      <c r="I50" s="209"/>
      <c r="J50" s="206"/>
    </row>
    <row r="51" spans="1:10" s="36" customFormat="1" ht="14.25" customHeight="1">
      <c r="A51" s="74"/>
      <c r="B51" s="75"/>
      <c r="C51" s="209"/>
      <c r="D51" s="209"/>
      <c r="E51" s="209"/>
      <c r="F51" s="209"/>
      <c r="G51" s="282">
        <f t="shared" si="0"/>
        <v>0</v>
      </c>
      <c r="H51" s="209"/>
      <c r="I51" s="209"/>
      <c r="J51" s="206"/>
    </row>
    <row r="52" spans="1:10" s="36" customFormat="1" ht="14.25" customHeight="1">
      <c r="A52" s="74"/>
      <c r="B52" s="75"/>
      <c r="C52" s="209"/>
      <c r="D52" s="209"/>
      <c r="E52" s="209"/>
      <c r="F52" s="209"/>
      <c r="G52" s="282">
        <f t="shared" si="0"/>
        <v>0</v>
      </c>
      <c r="H52" s="209"/>
      <c r="I52" s="209"/>
      <c r="J52" s="206"/>
    </row>
    <row r="53" spans="1:10" s="36" customFormat="1" ht="14.25" customHeight="1">
      <c r="A53" s="74"/>
      <c r="B53" s="76"/>
      <c r="C53" s="209"/>
      <c r="D53" s="209"/>
      <c r="E53" s="209"/>
      <c r="F53" s="209"/>
      <c r="G53" s="282">
        <f t="shared" si="0"/>
        <v>0</v>
      </c>
      <c r="H53" s="209"/>
      <c r="I53" s="209"/>
      <c r="J53" s="206"/>
    </row>
    <row r="54" spans="1:10" s="36" customFormat="1" ht="14.25" customHeight="1">
      <c r="A54" s="74"/>
      <c r="B54" s="75"/>
      <c r="C54" s="209"/>
      <c r="D54" s="209"/>
      <c r="E54" s="209"/>
      <c r="F54" s="209"/>
      <c r="G54" s="282">
        <f t="shared" si="0"/>
        <v>0</v>
      </c>
      <c r="H54" s="209"/>
      <c r="I54" s="209"/>
      <c r="J54" s="206"/>
    </row>
    <row r="55" spans="1:10" s="36" customFormat="1" ht="14.25" customHeight="1">
      <c r="A55" s="74"/>
      <c r="B55" s="75"/>
      <c r="C55" s="209"/>
      <c r="D55" s="209"/>
      <c r="E55" s="209"/>
      <c r="F55" s="209"/>
      <c r="G55" s="282">
        <f t="shared" si="0"/>
        <v>0</v>
      </c>
      <c r="H55" s="209"/>
      <c r="I55" s="209"/>
      <c r="J55" s="206"/>
    </row>
    <row r="56" spans="1:10" s="36" customFormat="1" ht="14.25" customHeight="1">
      <c r="A56" s="74"/>
      <c r="B56" s="75"/>
      <c r="C56" s="209"/>
      <c r="D56" s="209"/>
      <c r="E56" s="209"/>
      <c r="F56" s="209"/>
      <c r="G56" s="282">
        <f t="shared" si="0"/>
        <v>0</v>
      </c>
      <c r="H56" s="209"/>
      <c r="I56" s="209"/>
      <c r="J56" s="206"/>
    </row>
    <row r="57" spans="1:10" s="36" customFormat="1" ht="14.25" customHeight="1">
      <c r="A57" s="74"/>
      <c r="B57" s="75"/>
      <c r="C57" s="209"/>
      <c r="D57" s="209"/>
      <c r="E57" s="209"/>
      <c r="F57" s="209"/>
      <c r="G57" s="282">
        <f t="shared" si="0"/>
        <v>0</v>
      </c>
      <c r="H57" s="209"/>
      <c r="I57" s="209"/>
      <c r="J57" s="206"/>
    </row>
    <row r="58" spans="1:10" s="36" customFormat="1" ht="14.25" customHeight="1">
      <c r="A58" s="74"/>
      <c r="B58" s="75"/>
      <c r="C58" s="209"/>
      <c r="D58" s="209"/>
      <c r="E58" s="209"/>
      <c r="F58" s="209"/>
      <c r="G58" s="282">
        <f t="shared" si="0"/>
        <v>0</v>
      </c>
      <c r="H58" s="209"/>
      <c r="I58" s="209"/>
      <c r="J58" s="206"/>
    </row>
    <row r="59" spans="1:10" s="36" customFormat="1" ht="14.25" customHeight="1">
      <c r="A59" s="74"/>
      <c r="B59" s="75"/>
      <c r="C59" s="209"/>
      <c r="D59" s="209"/>
      <c r="E59" s="209"/>
      <c r="F59" s="209"/>
      <c r="G59" s="282">
        <f t="shared" si="0"/>
        <v>0</v>
      </c>
      <c r="H59" s="209"/>
      <c r="I59" s="209"/>
      <c r="J59" s="282"/>
    </row>
    <row r="60" spans="1:10" s="36" customFormat="1" ht="14.25" customHeight="1">
      <c r="A60" s="74"/>
      <c r="B60" s="75"/>
      <c r="C60" s="209"/>
      <c r="D60" s="209"/>
      <c r="E60" s="209"/>
      <c r="F60" s="209"/>
      <c r="G60" s="282">
        <f t="shared" si="0"/>
        <v>0</v>
      </c>
      <c r="H60" s="209"/>
      <c r="I60" s="209"/>
      <c r="J60" s="282"/>
    </row>
    <row r="61" spans="1:10" s="36" customFormat="1" ht="14.25" customHeight="1">
      <c r="A61" s="74"/>
      <c r="B61" s="75"/>
      <c r="C61" s="209"/>
      <c r="D61" s="209"/>
      <c r="E61" s="209"/>
      <c r="F61" s="209"/>
      <c r="G61" s="282">
        <f t="shared" si="0"/>
        <v>0</v>
      </c>
      <c r="H61" s="209"/>
      <c r="I61" s="209"/>
      <c r="J61" s="282"/>
    </row>
    <row r="62" spans="1:10" s="36" customFormat="1" ht="14.25" customHeight="1">
      <c r="A62" s="77">
        <v>1</v>
      </c>
      <c r="B62" s="78" t="s">
        <v>403</v>
      </c>
      <c r="C62" s="190"/>
      <c r="D62" s="188"/>
      <c r="E62" s="189"/>
      <c r="F62" s="189">
        <f>SUM(F10:F61)</f>
        <v>1</v>
      </c>
      <c r="G62" s="189">
        <f t="shared" si="0"/>
        <v>1</v>
      </c>
      <c r="H62" s="189"/>
      <c r="I62" s="189"/>
      <c r="J62" s="283"/>
    </row>
    <row r="63" spans="1:10" ht="14.25" customHeight="1"/>
    <row r="64" spans="1:10" ht="14.25" customHeight="1"/>
    <row r="65" spans="1:1" ht="14.25" customHeight="1">
      <c r="A65" s="81" t="s">
        <v>221</v>
      </c>
    </row>
    <row r="66" spans="1:1" ht="14.25" customHeight="1"/>
    <row r="67" spans="1:1" ht="14.25" customHeight="1"/>
    <row r="68" spans="1:1" ht="14.25" customHeight="1"/>
    <row r="69" spans="1:1" ht="14.25" customHeight="1"/>
    <row r="70" spans="1:1" ht="14.25" customHeight="1"/>
    <row r="71" spans="1:1" ht="14.25" customHeight="1"/>
  </sheetData>
  <sheetProtection algorithmName="SHA-512" hashValue="/42YJG8I5xFC17/L04oIMmmXzNYP603Is9HAGlzlF/vt8FCp3nPva+JZ+6ziJrRrLBT0hiFWzErrKsyGGNcdOg==" saltValue="jnSWYJWSzNsnZlg/JH9eqA==" spinCount="100000" sheet="1" objects="1" scenarios="1"/>
  <mergeCells count="6">
    <mergeCell ref="H7:J7"/>
    <mergeCell ref="B7:B8"/>
    <mergeCell ref="D7:E7"/>
    <mergeCell ref="C7:C8"/>
    <mergeCell ref="F7:F8"/>
    <mergeCell ref="G7:G8"/>
  </mergeCells>
  <printOptions horizontalCentered="1" verticalCentered="1"/>
  <pageMargins left="0.39370078740157483" right="0.39370078740157483" top="0.59055118110236227" bottom="0.39370078740157483" header="0.31496062992125984" footer="0.31496062992125984"/>
  <pageSetup paperSize="5" scale="43" orientation="landscape" r:id="rId1"/>
  <customProperties>
    <customPr name="SheetId" r:id="rId2"/>
  </customProperties>
  <ignoredErrors>
    <ignoredError sqref="G10:G61" unlockedFormula="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DDB02-0AC6-414D-8D62-6C8D65EFB2E6}">
  <sheetPr>
    <pageSetUpPr fitToPage="1"/>
  </sheetPr>
  <dimension ref="A1:J24"/>
  <sheetViews>
    <sheetView topLeftCell="A3" zoomScale="81" zoomScaleNormal="81" workbookViewId="0">
      <selection activeCell="C23" sqref="C23"/>
    </sheetView>
  </sheetViews>
  <sheetFormatPr defaultColWidth="13.33203125" defaultRowHeight="15"/>
  <cols>
    <col min="1" max="1" width="7.1640625" style="143" customWidth="1"/>
    <col min="2" max="2" width="77.33203125" style="143" bestFit="1" customWidth="1"/>
    <col min="3" max="10" width="25" style="143" customWidth="1"/>
    <col min="11" max="16384" width="13.33203125" style="143"/>
  </cols>
  <sheetData>
    <row r="1" spans="1:10" s="44" customFormat="1" ht="23.25">
      <c r="A1" s="269" t="str">
        <f>'Cover Page'!$A$14</f>
        <v xml:space="preserve">Company Name </v>
      </c>
    </row>
    <row r="2" spans="1:10" customFormat="1" ht="12.75"/>
    <row r="3" spans="1:10" s="44" customFormat="1">
      <c r="A3" s="32" t="str">
        <f>'Cover Page'!$H$12</f>
        <v>FOR THE QUARTER ENDED</v>
      </c>
      <c r="C3" s="270" t="str">
        <f>'Cover Page'!H$14</f>
        <v>March 31</v>
      </c>
      <c r="D3" s="268">
        <f>'Cover Page'!I$14</f>
        <v>2025</v>
      </c>
    </row>
    <row r="4" spans="1:10" s="44" customFormat="1" ht="14.25"/>
    <row r="5" spans="1:10" s="142" customFormat="1" ht="33.75">
      <c r="A5" s="141" t="s">
        <v>278</v>
      </c>
    </row>
    <row r="6" spans="1:10" customFormat="1" ht="12.75"/>
    <row r="7" spans="1:10" s="142" customFormat="1">
      <c r="C7" s="361" t="s">
        <v>279</v>
      </c>
      <c r="D7" s="362"/>
      <c r="E7" s="362"/>
      <c r="F7" s="363"/>
      <c r="G7" s="361" t="s">
        <v>280</v>
      </c>
      <c r="H7" s="362"/>
      <c r="I7" s="362"/>
      <c r="J7" s="363"/>
    </row>
    <row r="8" spans="1:10" ht="45">
      <c r="A8" s="144" t="s">
        <v>246</v>
      </c>
      <c r="B8" s="145"/>
      <c r="C8" s="146" t="s">
        <v>100</v>
      </c>
      <c r="D8" s="146" t="s">
        <v>281</v>
      </c>
      <c r="E8" s="146" t="s">
        <v>282</v>
      </c>
      <c r="F8" s="146" t="s">
        <v>283</v>
      </c>
      <c r="G8" s="146" t="s">
        <v>100</v>
      </c>
      <c r="H8" s="146" t="s">
        <v>281</v>
      </c>
      <c r="I8" s="146" t="s">
        <v>282</v>
      </c>
      <c r="J8" s="146" t="s">
        <v>283</v>
      </c>
    </row>
    <row r="9" spans="1:10">
      <c r="A9" s="147"/>
      <c r="B9" s="148" t="s">
        <v>341</v>
      </c>
      <c r="C9" s="149"/>
      <c r="D9" s="149"/>
      <c r="E9" s="149"/>
      <c r="F9" s="149"/>
      <c r="G9" s="149"/>
      <c r="H9" s="149"/>
      <c r="I9" s="149"/>
      <c r="J9" s="149"/>
    </row>
    <row r="10" spans="1:10">
      <c r="A10" s="150">
        <v>1</v>
      </c>
      <c r="B10" s="151" t="s">
        <v>284</v>
      </c>
      <c r="C10" s="152"/>
      <c r="D10" s="152"/>
      <c r="E10" s="152"/>
      <c r="F10" s="152"/>
      <c r="G10" s="152"/>
      <c r="H10" s="152"/>
      <c r="I10" s="152"/>
      <c r="J10" s="152"/>
    </row>
    <row r="11" spans="1:10">
      <c r="A11" s="150">
        <v>2</v>
      </c>
      <c r="B11" s="151" t="s">
        <v>285</v>
      </c>
      <c r="C11" s="152"/>
      <c r="D11" s="152"/>
      <c r="E11" s="152"/>
      <c r="F11" s="152"/>
      <c r="G11" s="152"/>
      <c r="H11" s="152"/>
      <c r="I11" s="152"/>
      <c r="J11" s="152"/>
    </row>
    <row r="12" spans="1:10">
      <c r="A12" s="150">
        <v>3</v>
      </c>
      <c r="B12" s="153" t="s">
        <v>286</v>
      </c>
      <c r="C12" s="152"/>
      <c r="D12" s="152"/>
      <c r="E12" s="152"/>
      <c r="F12" s="152"/>
      <c r="G12" s="152"/>
      <c r="H12" s="152"/>
      <c r="I12" s="152"/>
      <c r="J12" s="152"/>
    </row>
    <row r="13" spans="1:10" ht="26.1" customHeight="1">
      <c r="A13" s="154">
        <v>4</v>
      </c>
      <c r="B13" s="155" t="s">
        <v>287</v>
      </c>
      <c r="C13" s="156">
        <f>SUM(C10:C12)</f>
        <v>0</v>
      </c>
      <c r="D13" s="156">
        <f t="shared" ref="D13:F13" si="0">SUM(D10:D12)</f>
        <v>0</v>
      </c>
      <c r="E13" s="156">
        <f t="shared" si="0"/>
        <v>0</v>
      </c>
      <c r="F13" s="156">
        <f t="shared" si="0"/>
        <v>0</v>
      </c>
      <c r="G13" s="156">
        <f>SUM(G10:G12)</f>
        <v>0</v>
      </c>
      <c r="H13" s="156">
        <f t="shared" ref="H13:J13" si="1">SUM(H10:H12)</f>
        <v>0</v>
      </c>
      <c r="I13" s="156">
        <f t="shared" si="1"/>
        <v>0</v>
      </c>
      <c r="J13" s="156">
        <f t="shared" si="1"/>
        <v>0</v>
      </c>
    </row>
    <row r="14" spans="1:10">
      <c r="A14" s="150"/>
      <c r="B14" s="148" t="s">
        <v>342</v>
      </c>
      <c r="C14" s="240"/>
      <c r="D14" s="240"/>
      <c r="E14" s="240"/>
      <c r="F14" s="240"/>
      <c r="G14" s="240"/>
      <c r="H14" s="240"/>
      <c r="I14" s="240"/>
      <c r="J14" s="240"/>
    </row>
    <row r="15" spans="1:10">
      <c r="A15" s="150">
        <v>5</v>
      </c>
      <c r="B15" s="151" t="s">
        <v>288</v>
      </c>
      <c r="C15" s="152"/>
      <c r="D15" s="152"/>
      <c r="E15" s="152"/>
      <c r="F15" s="152"/>
      <c r="G15" s="152"/>
      <c r="H15" s="152"/>
      <c r="I15" s="152"/>
      <c r="J15" s="152"/>
    </row>
    <row r="16" spans="1:10">
      <c r="A16" s="150">
        <v>6</v>
      </c>
      <c r="B16" s="151" t="s">
        <v>289</v>
      </c>
      <c r="C16" s="152"/>
      <c r="D16" s="152"/>
      <c r="E16" s="152"/>
      <c r="F16" s="152"/>
      <c r="G16" s="152"/>
      <c r="H16" s="152"/>
      <c r="I16" s="152"/>
      <c r="J16" s="152"/>
    </row>
    <row r="17" spans="1:10">
      <c r="A17" s="150">
        <v>7</v>
      </c>
      <c r="B17" s="153" t="s">
        <v>290</v>
      </c>
      <c r="C17" s="152"/>
      <c r="D17" s="152"/>
      <c r="E17" s="152"/>
      <c r="F17" s="152"/>
      <c r="G17" s="152"/>
      <c r="H17" s="152"/>
      <c r="I17" s="152"/>
      <c r="J17" s="152"/>
    </row>
    <row r="18" spans="1:10">
      <c r="A18" s="150">
        <v>8</v>
      </c>
      <c r="B18" s="153" t="s">
        <v>291</v>
      </c>
      <c r="C18" s="152"/>
      <c r="D18" s="152"/>
      <c r="E18" s="152"/>
      <c r="F18" s="152"/>
      <c r="G18" s="152"/>
      <c r="H18" s="152"/>
      <c r="I18" s="152"/>
      <c r="J18" s="152"/>
    </row>
    <row r="19" spans="1:10" ht="27" customHeight="1">
      <c r="A19" s="154">
        <v>9</v>
      </c>
      <c r="B19" s="155" t="s">
        <v>343</v>
      </c>
      <c r="C19" s="156">
        <f>SUM(C15:C18)</f>
        <v>0</v>
      </c>
      <c r="D19" s="156">
        <f t="shared" ref="D19:F19" si="2">SUM(D15:D18)</f>
        <v>0</v>
      </c>
      <c r="E19" s="156">
        <f t="shared" si="2"/>
        <v>0</v>
      </c>
      <c r="F19" s="156">
        <f t="shared" si="2"/>
        <v>0</v>
      </c>
      <c r="G19" s="156">
        <f>SUM(G15:G18)</f>
        <v>0</v>
      </c>
      <c r="H19" s="156">
        <f t="shared" ref="H19:J19" si="3">SUM(H15:H18)</f>
        <v>0</v>
      </c>
      <c r="I19" s="156">
        <f t="shared" si="3"/>
        <v>0</v>
      </c>
      <c r="J19" s="156">
        <f t="shared" si="3"/>
        <v>0</v>
      </c>
    </row>
    <row r="20" spans="1:10">
      <c r="A20" s="157">
        <v>10</v>
      </c>
      <c r="B20" s="158" t="s">
        <v>344</v>
      </c>
      <c r="C20" s="159">
        <f>SUM(C13,C19)</f>
        <v>0</v>
      </c>
      <c r="D20" s="159">
        <f t="shared" ref="D20:J20" si="4">SUM(D13,D19)</f>
        <v>0</v>
      </c>
      <c r="E20" s="159">
        <f t="shared" si="4"/>
        <v>0</v>
      </c>
      <c r="F20" s="159">
        <f t="shared" si="4"/>
        <v>0</v>
      </c>
      <c r="G20" s="159">
        <f t="shared" si="4"/>
        <v>0</v>
      </c>
      <c r="H20" s="159">
        <f t="shared" si="4"/>
        <v>0</v>
      </c>
      <c r="I20" s="159">
        <f t="shared" si="4"/>
        <v>0</v>
      </c>
      <c r="J20" s="159">
        <f t="shared" si="4"/>
        <v>0</v>
      </c>
    </row>
    <row r="21" spans="1:10">
      <c r="C21" s="160"/>
      <c r="D21" s="160"/>
      <c r="E21" s="160"/>
      <c r="F21" s="160"/>
      <c r="G21" s="160"/>
      <c r="H21" s="160"/>
      <c r="I21" s="160"/>
      <c r="J21" s="160"/>
    </row>
    <row r="22" spans="1:10">
      <c r="B22" s="160" t="s">
        <v>345</v>
      </c>
      <c r="C22" s="160"/>
      <c r="D22" s="160"/>
      <c r="E22" s="160"/>
      <c r="F22" s="160"/>
      <c r="G22" s="160"/>
      <c r="H22" s="160"/>
      <c r="I22" s="160"/>
      <c r="J22" s="160"/>
    </row>
    <row r="23" spans="1:10">
      <c r="A23" s="181">
        <v>11</v>
      </c>
      <c r="B23" s="182" t="s">
        <v>346</v>
      </c>
      <c r="C23" s="300"/>
      <c r="D23" s="300"/>
      <c r="E23" s="300"/>
      <c r="F23" s="300"/>
      <c r="G23" s="300"/>
      <c r="H23" s="300"/>
      <c r="I23" s="300"/>
      <c r="J23" s="300"/>
    </row>
    <row r="24" spans="1:10">
      <c r="A24" s="160"/>
    </row>
  </sheetData>
  <sheetProtection algorithmName="SHA-512" hashValue="tCWNygW6PJW8F41zca8VKPGhhRh6hNgrqK4dOa569hBeifMus6CnzW+8vEJuHZwW7UHWag76YH6AtPa2QgmJCw==" saltValue="HLBJA/LkM7ggCsgbBe2xrA==" spinCount="100000" sheet="1" objects="1" scenarios="1"/>
  <mergeCells count="2">
    <mergeCell ref="C7:F7"/>
    <mergeCell ref="G7:J7"/>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S58"/>
  <sheetViews>
    <sheetView zoomScale="90" zoomScaleNormal="90" workbookViewId="0">
      <selection activeCell="A32" sqref="A32"/>
    </sheetView>
  </sheetViews>
  <sheetFormatPr defaultColWidth="9.33203125" defaultRowHeight="12"/>
  <cols>
    <col min="1" max="1" width="3.6640625" style="45" customWidth="1"/>
    <col min="2" max="2" width="53.33203125" style="45" customWidth="1"/>
    <col min="3" max="4" width="19.83203125" style="54" customWidth="1"/>
    <col min="5" max="14" width="19.83203125" style="55" customWidth="1"/>
    <col min="15" max="19" width="19.83203125" style="45" customWidth="1"/>
    <col min="20" max="20" width="9.33203125" style="45" customWidth="1"/>
    <col min="21" max="16384" width="9.33203125" style="45"/>
  </cols>
  <sheetData>
    <row r="1" spans="1:19" s="44" customFormat="1" ht="23.25">
      <c r="A1" s="269" t="str">
        <f>'Cover Page'!$A$14</f>
        <v xml:space="preserve">Company Name </v>
      </c>
    </row>
    <row r="2" spans="1:19" customFormat="1" ht="12.75"/>
    <row r="3" spans="1:19" s="44" customFormat="1" ht="15">
      <c r="A3" s="32" t="str">
        <f>'Cover Page'!$H$12</f>
        <v>FOR THE QUARTER ENDED</v>
      </c>
      <c r="C3" s="270" t="str">
        <f>'Cover Page'!H$14</f>
        <v>March 31</v>
      </c>
      <c r="D3" s="268">
        <f>'Cover Page'!I$14</f>
        <v>2025</v>
      </c>
    </row>
    <row r="4" spans="1:19" s="44" customFormat="1" ht="14.25"/>
    <row r="5" spans="1:19" ht="33.75">
      <c r="A5" s="210" t="s">
        <v>393</v>
      </c>
    </row>
    <row r="6" spans="1:19" ht="15">
      <c r="A6" s="46"/>
      <c r="B6" s="47"/>
      <c r="C6" s="48"/>
      <c r="D6" s="48"/>
      <c r="E6" s="49"/>
      <c r="F6" s="49"/>
      <c r="G6" s="49"/>
      <c r="H6" s="49"/>
      <c r="I6" s="49"/>
      <c r="J6" s="49"/>
      <c r="K6" s="49"/>
      <c r="L6" s="49"/>
      <c r="M6" s="49"/>
      <c r="N6" s="49"/>
    </row>
    <row r="7" spans="1:19" ht="14.45" customHeight="1">
      <c r="A7" s="50"/>
      <c r="B7" s="51"/>
      <c r="C7" s="366" t="s">
        <v>93</v>
      </c>
      <c r="D7" s="366" t="s">
        <v>39</v>
      </c>
      <c r="E7" s="368" t="s">
        <v>74</v>
      </c>
      <c r="F7" s="368"/>
      <c r="G7" s="368"/>
      <c r="H7" s="369" t="s">
        <v>98</v>
      </c>
      <c r="I7" s="370"/>
      <c r="J7" s="370"/>
      <c r="K7" s="370"/>
      <c r="L7" s="370"/>
      <c r="M7" s="370"/>
      <c r="N7" s="371"/>
      <c r="O7" s="372" t="s">
        <v>95</v>
      </c>
      <c r="P7" s="373"/>
      <c r="Q7" s="373"/>
      <c r="R7" s="374"/>
      <c r="S7" s="364" t="s">
        <v>94</v>
      </c>
    </row>
    <row r="8" spans="1:19" ht="90" customHeight="1">
      <c r="B8" s="183" t="s">
        <v>10</v>
      </c>
      <c r="C8" s="367"/>
      <c r="D8" s="367"/>
      <c r="E8" s="53" t="s">
        <v>134</v>
      </c>
      <c r="F8" s="53" t="s">
        <v>135</v>
      </c>
      <c r="G8" s="52" t="s">
        <v>25</v>
      </c>
      <c r="H8" s="280" t="s">
        <v>391</v>
      </c>
      <c r="I8" s="280" t="s">
        <v>392</v>
      </c>
      <c r="J8" s="53" t="s">
        <v>385</v>
      </c>
      <c r="K8" s="53" t="s">
        <v>131</v>
      </c>
      <c r="L8" s="53" t="s">
        <v>136</v>
      </c>
      <c r="M8" s="53" t="s">
        <v>137</v>
      </c>
      <c r="N8" s="52" t="s">
        <v>25</v>
      </c>
      <c r="O8" s="52" t="s">
        <v>132</v>
      </c>
      <c r="P8" s="52" t="s">
        <v>133</v>
      </c>
      <c r="Q8" s="53" t="s">
        <v>50</v>
      </c>
      <c r="R8" s="52" t="s">
        <v>25</v>
      </c>
      <c r="S8" s="365"/>
    </row>
    <row r="9" spans="1:19" ht="15" customHeight="1">
      <c r="A9" s="65">
        <v>1</v>
      </c>
      <c r="B9" s="84" t="s">
        <v>169</v>
      </c>
      <c r="C9" s="307"/>
      <c r="D9" s="308"/>
      <c r="E9" s="308"/>
      <c r="F9" s="309"/>
      <c r="G9" s="241">
        <f>SUM(E9:F9)</f>
        <v>0</v>
      </c>
      <c r="H9" s="308"/>
      <c r="I9" s="308"/>
      <c r="J9" s="313"/>
      <c r="K9" s="308"/>
      <c r="L9" s="308"/>
      <c r="M9" s="309"/>
      <c r="N9" s="241">
        <f t="shared" ref="N9:N19" si="0">SUM(H9:M9)</f>
        <v>0</v>
      </c>
      <c r="O9" s="313"/>
      <c r="P9" s="308"/>
      <c r="Q9" s="309"/>
      <c r="R9" s="241">
        <f>SUM(O9:Q9)</f>
        <v>0</v>
      </c>
      <c r="S9" s="241">
        <f>G9-N9-R9</f>
        <v>0</v>
      </c>
    </row>
    <row r="10" spans="1:19" ht="15" customHeight="1">
      <c r="A10" s="65">
        <v>2</v>
      </c>
      <c r="B10" s="84" t="s">
        <v>170</v>
      </c>
      <c r="C10" s="310"/>
      <c r="D10" s="311"/>
      <c r="E10" s="311"/>
      <c r="F10" s="312"/>
      <c r="G10" s="245">
        <f t="shared" ref="G10:G20" si="1">SUM(E10:F10)</f>
        <v>0</v>
      </c>
      <c r="H10" s="311"/>
      <c r="I10" s="311"/>
      <c r="J10" s="314"/>
      <c r="K10" s="311"/>
      <c r="L10" s="311"/>
      <c r="M10" s="312"/>
      <c r="N10" s="245">
        <f t="shared" si="0"/>
        <v>0</v>
      </c>
      <c r="O10" s="314"/>
      <c r="P10" s="311"/>
      <c r="Q10" s="312"/>
      <c r="R10" s="245">
        <f t="shared" ref="R10:R20" si="2">SUM(O10:Q10)</f>
        <v>0</v>
      </c>
      <c r="S10" s="245">
        <f t="shared" ref="S10:S19" si="3">G10-N10-R10</f>
        <v>0</v>
      </c>
    </row>
    <row r="11" spans="1:19" ht="15" customHeight="1">
      <c r="A11" s="65">
        <v>3</v>
      </c>
      <c r="B11" s="84" t="s">
        <v>171</v>
      </c>
      <c r="C11" s="310"/>
      <c r="D11" s="311"/>
      <c r="E11" s="311"/>
      <c r="F11" s="312"/>
      <c r="G11" s="245">
        <f t="shared" si="1"/>
        <v>0</v>
      </c>
      <c r="H11" s="311"/>
      <c r="I11" s="311"/>
      <c r="J11" s="314"/>
      <c r="K11" s="311"/>
      <c r="L11" s="311"/>
      <c r="M11" s="312"/>
      <c r="N11" s="245">
        <f t="shared" si="0"/>
        <v>0</v>
      </c>
      <c r="O11" s="314"/>
      <c r="P11" s="311"/>
      <c r="Q11" s="312"/>
      <c r="R11" s="245">
        <f t="shared" si="2"/>
        <v>0</v>
      </c>
      <c r="S11" s="245">
        <f t="shared" si="3"/>
        <v>0</v>
      </c>
    </row>
    <row r="12" spans="1:19" ht="15" customHeight="1">
      <c r="A12" s="65">
        <v>4</v>
      </c>
      <c r="B12" s="84" t="s">
        <v>353</v>
      </c>
      <c r="C12" s="310"/>
      <c r="D12" s="311"/>
      <c r="E12" s="311"/>
      <c r="F12" s="312"/>
      <c r="G12" s="245">
        <f t="shared" si="1"/>
        <v>0</v>
      </c>
      <c r="H12" s="311"/>
      <c r="I12" s="311"/>
      <c r="J12" s="314"/>
      <c r="K12" s="311"/>
      <c r="L12" s="311"/>
      <c r="M12" s="312"/>
      <c r="N12" s="245">
        <f t="shared" si="0"/>
        <v>0</v>
      </c>
      <c r="O12" s="314"/>
      <c r="P12" s="311"/>
      <c r="Q12" s="312"/>
      <c r="R12" s="245">
        <f t="shared" si="2"/>
        <v>0</v>
      </c>
      <c r="S12" s="245">
        <f t="shared" si="3"/>
        <v>0</v>
      </c>
    </row>
    <row r="13" spans="1:19" ht="15" customHeight="1">
      <c r="A13" s="65">
        <v>5</v>
      </c>
      <c r="B13" s="84" t="s">
        <v>172</v>
      </c>
      <c r="C13" s="310"/>
      <c r="D13" s="311"/>
      <c r="E13" s="311"/>
      <c r="F13" s="312"/>
      <c r="G13" s="245">
        <f t="shared" si="1"/>
        <v>0</v>
      </c>
      <c r="H13" s="311"/>
      <c r="I13" s="311"/>
      <c r="J13" s="314"/>
      <c r="K13" s="311"/>
      <c r="L13" s="311"/>
      <c r="M13" s="312"/>
      <c r="N13" s="245">
        <f t="shared" si="0"/>
        <v>0</v>
      </c>
      <c r="O13" s="314"/>
      <c r="P13" s="311"/>
      <c r="Q13" s="312"/>
      <c r="R13" s="245">
        <f t="shared" si="2"/>
        <v>0</v>
      </c>
      <c r="S13" s="245">
        <f t="shared" si="3"/>
        <v>0</v>
      </c>
    </row>
    <row r="14" spans="1:19" ht="15" customHeight="1">
      <c r="A14" s="65">
        <v>6</v>
      </c>
      <c r="B14" s="84" t="s">
        <v>173</v>
      </c>
      <c r="C14" s="310"/>
      <c r="D14" s="311"/>
      <c r="E14" s="311"/>
      <c r="F14" s="312"/>
      <c r="G14" s="245">
        <f t="shared" si="1"/>
        <v>0</v>
      </c>
      <c r="H14" s="311"/>
      <c r="I14" s="311"/>
      <c r="J14" s="314"/>
      <c r="K14" s="311"/>
      <c r="L14" s="311"/>
      <c r="M14" s="312"/>
      <c r="N14" s="245">
        <f t="shared" si="0"/>
        <v>0</v>
      </c>
      <c r="O14" s="314"/>
      <c r="P14" s="311"/>
      <c r="Q14" s="312"/>
      <c r="R14" s="245">
        <f t="shared" si="2"/>
        <v>0</v>
      </c>
      <c r="S14" s="245">
        <f t="shared" si="3"/>
        <v>0</v>
      </c>
    </row>
    <row r="15" spans="1:19" ht="15" customHeight="1">
      <c r="A15" s="65">
        <v>7</v>
      </c>
      <c r="B15" s="84" t="s">
        <v>11</v>
      </c>
      <c r="C15" s="310"/>
      <c r="D15" s="311"/>
      <c r="E15" s="311"/>
      <c r="F15" s="312"/>
      <c r="G15" s="245">
        <f t="shared" si="1"/>
        <v>0</v>
      </c>
      <c r="H15" s="311"/>
      <c r="I15" s="311"/>
      <c r="J15" s="314"/>
      <c r="K15" s="311"/>
      <c r="L15" s="311"/>
      <c r="M15" s="312"/>
      <c r="N15" s="245">
        <f t="shared" si="0"/>
        <v>0</v>
      </c>
      <c r="O15" s="314"/>
      <c r="P15" s="311"/>
      <c r="Q15" s="312"/>
      <c r="R15" s="245">
        <f t="shared" si="2"/>
        <v>0</v>
      </c>
      <c r="S15" s="245">
        <f t="shared" si="3"/>
        <v>0</v>
      </c>
    </row>
    <row r="16" spans="1:19" ht="15" customHeight="1">
      <c r="A16" s="65">
        <v>8</v>
      </c>
      <c r="B16" s="84" t="s">
        <v>174</v>
      </c>
      <c r="C16" s="310"/>
      <c r="D16" s="311"/>
      <c r="E16" s="311"/>
      <c r="F16" s="312"/>
      <c r="G16" s="245">
        <f t="shared" si="1"/>
        <v>0</v>
      </c>
      <c r="H16" s="311"/>
      <c r="I16" s="311"/>
      <c r="J16" s="314"/>
      <c r="K16" s="311"/>
      <c r="L16" s="311"/>
      <c r="M16" s="312"/>
      <c r="N16" s="245">
        <f t="shared" si="0"/>
        <v>0</v>
      </c>
      <c r="O16" s="314"/>
      <c r="P16" s="311"/>
      <c r="Q16" s="312"/>
      <c r="R16" s="245">
        <f t="shared" si="2"/>
        <v>0</v>
      </c>
      <c r="S16" s="245">
        <f t="shared" si="3"/>
        <v>0</v>
      </c>
    </row>
    <row r="17" spans="1:19" ht="15" customHeight="1">
      <c r="A17" s="65">
        <v>9</v>
      </c>
      <c r="B17" s="84" t="s">
        <v>354</v>
      </c>
      <c r="C17" s="310"/>
      <c r="D17" s="311"/>
      <c r="E17" s="311"/>
      <c r="F17" s="312"/>
      <c r="G17" s="245">
        <f t="shared" si="1"/>
        <v>0</v>
      </c>
      <c r="H17" s="311"/>
      <c r="I17" s="311"/>
      <c r="J17" s="314"/>
      <c r="K17" s="311"/>
      <c r="L17" s="311"/>
      <c r="M17" s="312"/>
      <c r="N17" s="245">
        <f t="shared" si="0"/>
        <v>0</v>
      </c>
      <c r="O17" s="314"/>
      <c r="P17" s="311"/>
      <c r="Q17" s="312"/>
      <c r="R17" s="245">
        <f t="shared" si="2"/>
        <v>0</v>
      </c>
      <c r="S17" s="245">
        <f t="shared" si="3"/>
        <v>0</v>
      </c>
    </row>
    <row r="18" spans="1:19" ht="15" customHeight="1">
      <c r="A18" s="65">
        <v>10</v>
      </c>
      <c r="B18" s="84" t="s">
        <v>355</v>
      </c>
      <c r="C18" s="310"/>
      <c r="D18" s="311"/>
      <c r="E18" s="311"/>
      <c r="F18" s="312"/>
      <c r="G18" s="245">
        <f t="shared" si="1"/>
        <v>0</v>
      </c>
      <c r="H18" s="311"/>
      <c r="I18" s="311"/>
      <c r="J18" s="314"/>
      <c r="K18" s="311"/>
      <c r="L18" s="311"/>
      <c r="M18" s="312"/>
      <c r="N18" s="245">
        <f t="shared" si="0"/>
        <v>0</v>
      </c>
      <c r="O18" s="314"/>
      <c r="P18" s="311"/>
      <c r="Q18" s="312"/>
      <c r="R18" s="245">
        <f t="shared" si="2"/>
        <v>0</v>
      </c>
      <c r="S18" s="245">
        <f t="shared" si="3"/>
        <v>0</v>
      </c>
    </row>
    <row r="19" spans="1:19" ht="15" customHeight="1">
      <c r="A19" s="65">
        <v>11</v>
      </c>
      <c r="B19" s="84" t="s">
        <v>175</v>
      </c>
      <c r="C19" s="242"/>
      <c r="D19" s="243"/>
      <c r="E19" s="243"/>
      <c r="F19" s="244"/>
      <c r="G19" s="245">
        <f t="shared" si="1"/>
        <v>0</v>
      </c>
      <c r="H19" s="311"/>
      <c r="I19" s="311"/>
      <c r="J19" s="314"/>
      <c r="K19" s="311"/>
      <c r="L19" s="311"/>
      <c r="M19" s="312"/>
      <c r="N19" s="245">
        <f t="shared" si="0"/>
        <v>0</v>
      </c>
      <c r="O19" s="314"/>
      <c r="P19" s="311"/>
      <c r="Q19" s="312"/>
      <c r="R19" s="245">
        <f t="shared" si="2"/>
        <v>0</v>
      </c>
      <c r="S19" s="245">
        <f t="shared" si="3"/>
        <v>0</v>
      </c>
    </row>
    <row r="20" spans="1:19" ht="15" customHeight="1">
      <c r="A20" s="95">
        <v>12</v>
      </c>
      <c r="B20" s="95" t="s">
        <v>360</v>
      </c>
      <c r="C20" s="246">
        <f t="shared" ref="C20:F20" si="4">SUM(C9:C19)</f>
        <v>0</v>
      </c>
      <c r="D20" s="247">
        <f t="shared" si="4"/>
        <v>0</v>
      </c>
      <c r="E20" s="247">
        <f t="shared" si="4"/>
        <v>0</v>
      </c>
      <c r="F20" s="248">
        <f t="shared" si="4"/>
        <v>0</v>
      </c>
      <c r="G20" s="249">
        <f t="shared" si="1"/>
        <v>0</v>
      </c>
      <c r="H20" s="247">
        <f t="shared" ref="H20:I20" si="5">SUM(H9:H19)</f>
        <v>0</v>
      </c>
      <c r="I20" s="247">
        <f t="shared" si="5"/>
        <v>0</v>
      </c>
      <c r="J20" s="250">
        <f t="shared" ref="J20" si="6">SUM(J9:J19)</f>
        <v>0</v>
      </c>
      <c r="K20" s="247">
        <f t="shared" ref="K20" si="7">SUM(K9:K19)</f>
        <v>0</v>
      </c>
      <c r="L20" s="247">
        <f t="shared" ref="L20" si="8">SUM(L9:L19)</f>
        <v>0</v>
      </c>
      <c r="M20" s="248">
        <f>SUM(M9:M19)</f>
        <v>0</v>
      </c>
      <c r="N20" s="249">
        <f>SUM(H20:M20)</f>
        <v>0</v>
      </c>
      <c r="O20" s="250">
        <f t="shared" ref="O20:Q20" si="9">SUM(O9:O19)</f>
        <v>0</v>
      </c>
      <c r="P20" s="247">
        <f t="shared" si="9"/>
        <v>0</v>
      </c>
      <c r="Q20" s="248">
        <f t="shared" si="9"/>
        <v>0</v>
      </c>
      <c r="R20" s="249">
        <f t="shared" si="2"/>
        <v>0</v>
      </c>
      <c r="S20" s="249">
        <f>G20-N20-R20</f>
        <v>0</v>
      </c>
    </row>
    <row r="22" spans="1:19" ht="12.75">
      <c r="A22" s="134" t="s">
        <v>176</v>
      </c>
      <c r="B22" s="80"/>
    </row>
    <row r="23" spans="1:19">
      <c r="A23" s="301"/>
      <c r="B23" s="302"/>
    </row>
    <row r="24" spans="1:19">
      <c r="A24" s="303"/>
      <c r="B24" s="304"/>
    </row>
    <row r="25" spans="1:19">
      <c r="A25" s="303"/>
      <c r="B25" s="304"/>
    </row>
    <row r="26" spans="1:19">
      <c r="A26" s="303"/>
      <c r="B26" s="304"/>
    </row>
    <row r="27" spans="1:19">
      <c r="A27" s="303"/>
      <c r="B27" s="304"/>
    </row>
    <row r="28" spans="1:19">
      <c r="A28" s="303"/>
      <c r="B28" s="304"/>
    </row>
    <row r="29" spans="1:19">
      <c r="A29" s="303"/>
      <c r="B29" s="304"/>
    </row>
    <row r="30" spans="1:19">
      <c r="A30" s="303"/>
      <c r="B30" s="304"/>
    </row>
    <row r="31" spans="1:19">
      <c r="A31" s="305"/>
      <c r="B31" s="306"/>
    </row>
    <row r="32" spans="1:19" ht="33.75">
      <c r="A32" s="210" t="s">
        <v>394</v>
      </c>
    </row>
    <row r="34" spans="1:19" ht="14.1" customHeight="1">
      <c r="A34" s="50"/>
      <c r="B34" s="51"/>
      <c r="C34" s="366" t="s">
        <v>93</v>
      </c>
      <c r="D34" s="366" t="s">
        <v>39</v>
      </c>
      <c r="E34" s="368" t="s">
        <v>74</v>
      </c>
      <c r="F34" s="368"/>
      <c r="G34" s="368"/>
      <c r="H34" s="369" t="s">
        <v>98</v>
      </c>
      <c r="I34" s="370"/>
      <c r="J34" s="370"/>
      <c r="K34" s="370"/>
      <c r="L34" s="370"/>
      <c r="M34" s="370"/>
      <c r="N34" s="371"/>
      <c r="O34" s="372" t="s">
        <v>95</v>
      </c>
      <c r="P34" s="373"/>
      <c r="Q34" s="373"/>
      <c r="R34" s="374"/>
      <c r="S34" s="364" t="s">
        <v>94</v>
      </c>
    </row>
    <row r="35" spans="1:19" ht="71.25">
      <c r="B35" s="183" t="s">
        <v>10</v>
      </c>
      <c r="C35" s="367"/>
      <c r="D35" s="367"/>
      <c r="E35" s="53" t="s">
        <v>134</v>
      </c>
      <c r="F35" s="53" t="s">
        <v>135</v>
      </c>
      <c r="G35" s="52" t="s">
        <v>25</v>
      </c>
      <c r="H35" s="280" t="s">
        <v>391</v>
      </c>
      <c r="I35" s="280" t="s">
        <v>392</v>
      </c>
      <c r="J35" s="53" t="s">
        <v>385</v>
      </c>
      <c r="K35" s="53" t="s">
        <v>131</v>
      </c>
      <c r="L35" s="53" t="s">
        <v>136</v>
      </c>
      <c r="M35" s="53" t="s">
        <v>137</v>
      </c>
      <c r="N35" s="52" t="s">
        <v>25</v>
      </c>
      <c r="O35" s="52" t="s">
        <v>132</v>
      </c>
      <c r="P35" s="52" t="s">
        <v>133</v>
      </c>
      <c r="Q35" s="53" t="s">
        <v>50</v>
      </c>
      <c r="R35" s="52" t="s">
        <v>25</v>
      </c>
      <c r="S35" s="365"/>
    </row>
    <row r="36" spans="1:19" ht="12.75">
      <c r="A36" s="65">
        <v>13</v>
      </c>
      <c r="B36" s="84" t="s">
        <v>169</v>
      </c>
      <c r="C36" s="307"/>
      <c r="D36" s="308"/>
      <c r="E36" s="308"/>
      <c r="F36" s="309"/>
      <c r="G36" s="241">
        <f>SUM(E36:F36)</f>
        <v>0</v>
      </c>
      <c r="H36" s="308"/>
      <c r="I36" s="308"/>
      <c r="J36" s="313"/>
      <c r="K36" s="308"/>
      <c r="L36" s="308"/>
      <c r="M36" s="309"/>
      <c r="N36" s="241">
        <f t="shared" ref="N36:N46" si="10">SUM(H36:M36)</f>
        <v>0</v>
      </c>
      <c r="O36" s="313"/>
      <c r="P36" s="308"/>
      <c r="Q36" s="309"/>
      <c r="R36" s="241">
        <f>SUM(O36:Q36)</f>
        <v>0</v>
      </c>
      <c r="S36" s="241">
        <f>G36-N36-R36</f>
        <v>0</v>
      </c>
    </row>
    <row r="37" spans="1:19" ht="12.75">
      <c r="A37" s="65">
        <v>14</v>
      </c>
      <c r="B37" s="84" t="s">
        <v>170</v>
      </c>
      <c r="C37" s="310"/>
      <c r="D37" s="311"/>
      <c r="E37" s="311"/>
      <c r="F37" s="312"/>
      <c r="G37" s="245">
        <f t="shared" ref="G37:G47" si="11">SUM(E37:F37)</f>
        <v>0</v>
      </c>
      <c r="H37" s="311"/>
      <c r="I37" s="311"/>
      <c r="J37" s="314"/>
      <c r="K37" s="311"/>
      <c r="L37" s="311"/>
      <c r="M37" s="312"/>
      <c r="N37" s="245">
        <f t="shared" si="10"/>
        <v>0</v>
      </c>
      <c r="O37" s="314"/>
      <c r="P37" s="311"/>
      <c r="Q37" s="312"/>
      <c r="R37" s="245">
        <f t="shared" ref="R37:R47" si="12">SUM(O37:Q37)</f>
        <v>0</v>
      </c>
      <c r="S37" s="245">
        <f t="shared" ref="S37:S46" si="13">G37-N37-R37</f>
        <v>0</v>
      </c>
    </row>
    <row r="38" spans="1:19" ht="12.75">
      <c r="A38" s="65">
        <v>15</v>
      </c>
      <c r="B38" s="84" t="s">
        <v>171</v>
      </c>
      <c r="C38" s="310"/>
      <c r="D38" s="311"/>
      <c r="E38" s="311"/>
      <c r="F38" s="312"/>
      <c r="G38" s="245">
        <f t="shared" si="11"/>
        <v>0</v>
      </c>
      <c r="H38" s="311"/>
      <c r="I38" s="311"/>
      <c r="J38" s="314"/>
      <c r="K38" s="311"/>
      <c r="L38" s="311"/>
      <c r="M38" s="312"/>
      <c r="N38" s="245">
        <f t="shared" si="10"/>
        <v>0</v>
      </c>
      <c r="O38" s="314"/>
      <c r="P38" s="311"/>
      <c r="Q38" s="312"/>
      <c r="R38" s="245">
        <f t="shared" si="12"/>
        <v>0</v>
      </c>
      <c r="S38" s="245">
        <f t="shared" si="13"/>
        <v>0</v>
      </c>
    </row>
    <row r="39" spans="1:19" ht="12.75">
      <c r="A39" s="65">
        <v>16</v>
      </c>
      <c r="B39" s="84" t="s">
        <v>353</v>
      </c>
      <c r="C39" s="310"/>
      <c r="D39" s="311"/>
      <c r="E39" s="311"/>
      <c r="F39" s="312"/>
      <c r="G39" s="245">
        <f t="shared" si="11"/>
        <v>0</v>
      </c>
      <c r="H39" s="311"/>
      <c r="I39" s="311"/>
      <c r="J39" s="314"/>
      <c r="K39" s="311"/>
      <c r="L39" s="311"/>
      <c r="M39" s="312"/>
      <c r="N39" s="245">
        <f t="shared" si="10"/>
        <v>0</v>
      </c>
      <c r="O39" s="314"/>
      <c r="P39" s="311"/>
      <c r="Q39" s="312"/>
      <c r="R39" s="245">
        <f t="shared" si="12"/>
        <v>0</v>
      </c>
      <c r="S39" s="245">
        <f t="shared" si="13"/>
        <v>0</v>
      </c>
    </row>
    <row r="40" spans="1:19" ht="12.75">
      <c r="A40" s="65">
        <v>17</v>
      </c>
      <c r="B40" s="84" t="s">
        <v>172</v>
      </c>
      <c r="C40" s="310"/>
      <c r="D40" s="311"/>
      <c r="E40" s="311"/>
      <c r="F40" s="312"/>
      <c r="G40" s="245">
        <f t="shared" si="11"/>
        <v>0</v>
      </c>
      <c r="H40" s="311"/>
      <c r="I40" s="311"/>
      <c r="J40" s="314"/>
      <c r="K40" s="311"/>
      <c r="L40" s="311"/>
      <c r="M40" s="312"/>
      <c r="N40" s="245">
        <f t="shared" si="10"/>
        <v>0</v>
      </c>
      <c r="O40" s="314"/>
      <c r="P40" s="311"/>
      <c r="Q40" s="312"/>
      <c r="R40" s="245">
        <f t="shared" si="12"/>
        <v>0</v>
      </c>
      <c r="S40" s="245">
        <f t="shared" si="13"/>
        <v>0</v>
      </c>
    </row>
    <row r="41" spans="1:19" ht="12.75">
      <c r="A41" s="65">
        <v>18</v>
      </c>
      <c r="B41" s="84" t="s">
        <v>173</v>
      </c>
      <c r="C41" s="310"/>
      <c r="D41" s="311"/>
      <c r="E41" s="311"/>
      <c r="F41" s="312"/>
      <c r="G41" s="245">
        <f t="shared" si="11"/>
        <v>0</v>
      </c>
      <c r="H41" s="311"/>
      <c r="I41" s="311"/>
      <c r="J41" s="314"/>
      <c r="K41" s="311"/>
      <c r="L41" s="311"/>
      <c r="M41" s="312"/>
      <c r="N41" s="245">
        <f t="shared" si="10"/>
        <v>0</v>
      </c>
      <c r="O41" s="314"/>
      <c r="P41" s="311"/>
      <c r="Q41" s="312"/>
      <c r="R41" s="245">
        <f t="shared" si="12"/>
        <v>0</v>
      </c>
      <c r="S41" s="245">
        <f t="shared" si="13"/>
        <v>0</v>
      </c>
    </row>
    <row r="42" spans="1:19" ht="12.75">
      <c r="A42" s="65">
        <v>19</v>
      </c>
      <c r="B42" s="84" t="s">
        <v>11</v>
      </c>
      <c r="C42" s="310"/>
      <c r="D42" s="311"/>
      <c r="E42" s="311"/>
      <c r="F42" s="312"/>
      <c r="G42" s="245">
        <f t="shared" si="11"/>
        <v>0</v>
      </c>
      <c r="H42" s="311"/>
      <c r="I42" s="311"/>
      <c r="J42" s="314"/>
      <c r="K42" s="311"/>
      <c r="L42" s="311"/>
      <c r="M42" s="312"/>
      <c r="N42" s="245">
        <f t="shared" si="10"/>
        <v>0</v>
      </c>
      <c r="O42" s="314"/>
      <c r="P42" s="311"/>
      <c r="Q42" s="312"/>
      <c r="R42" s="245">
        <f t="shared" si="12"/>
        <v>0</v>
      </c>
      <c r="S42" s="245">
        <f t="shared" si="13"/>
        <v>0</v>
      </c>
    </row>
    <row r="43" spans="1:19" ht="12.75">
      <c r="A43" s="65">
        <v>20</v>
      </c>
      <c r="B43" s="84" t="s">
        <v>174</v>
      </c>
      <c r="C43" s="310"/>
      <c r="D43" s="311"/>
      <c r="E43" s="311"/>
      <c r="F43" s="312"/>
      <c r="G43" s="245">
        <f t="shared" si="11"/>
        <v>0</v>
      </c>
      <c r="H43" s="311"/>
      <c r="I43" s="311"/>
      <c r="J43" s="314"/>
      <c r="K43" s="311"/>
      <c r="L43" s="311"/>
      <c r="M43" s="312"/>
      <c r="N43" s="245">
        <f t="shared" si="10"/>
        <v>0</v>
      </c>
      <c r="O43" s="314"/>
      <c r="P43" s="311"/>
      <c r="Q43" s="312"/>
      <c r="R43" s="245">
        <f t="shared" si="12"/>
        <v>0</v>
      </c>
      <c r="S43" s="245">
        <f t="shared" si="13"/>
        <v>0</v>
      </c>
    </row>
    <row r="44" spans="1:19" ht="12.75">
      <c r="A44" s="65">
        <v>21</v>
      </c>
      <c r="B44" s="84" t="s">
        <v>354</v>
      </c>
      <c r="C44" s="310"/>
      <c r="D44" s="311"/>
      <c r="E44" s="311"/>
      <c r="F44" s="312"/>
      <c r="G44" s="245">
        <f t="shared" si="11"/>
        <v>0</v>
      </c>
      <c r="H44" s="311"/>
      <c r="I44" s="311"/>
      <c r="J44" s="314"/>
      <c r="K44" s="311"/>
      <c r="L44" s="311"/>
      <c r="M44" s="312"/>
      <c r="N44" s="245">
        <f t="shared" si="10"/>
        <v>0</v>
      </c>
      <c r="O44" s="314"/>
      <c r="P44" s="311"/>
      <c r="Q44" s="312"/>
      <c r="R44" s="245">
        <f t="shared" si="12"/>
        <v>0</v>
      </c>
      <c r="S44" s="245">
        <f t="shared" si="13"/>
        <v>0</v>
      </c>
    </row>
    <row r="45" spans="1:19" ht="12.75">
      <c r="A45" s="65">
        <v>22</v>
      </c>
      <c r="B45" s="84" t="s">
        <v>355</v>
      </c>
      <c r="C45" s="310"/>
      <c r="D45" s="311"/>
      <c r="E45" s="311"/>
      <c r="F45" s="312"/>
      <c r="G45" s="245">
        <f t="shared" si="11"/>
        <v>0</v>
      </c>
      <c r="H45" s="311"/>
      <c r="I45" s="311"/>
      <c r="J45" s="314"/>
      <c r="K45" s="311"/>
      <c r="L45" s="311"/>
      <c r="M45" s="312"/>
      <c r="N45" s="245">
        <f t="shared" si="10"/>
        <v>0</v>
      </c>
      <c r="O45" s="314"/>
      <c r="P45" s="311"/>
      <c r="Q45" s="312"/>
      <c r="R45" s="245">
        <f t="shared" si="12"/>
        <v>0</v>
      </c>
      <c r="S45" s="245">
        <f t="shared" si="13"/>
        <v>0</v>
      </c>
    </row>
    <row r="46" spans="1:19" ht="12.75">
      <c r="A46" s="65">
        <v>23</v>
      </c>
      <c r="B46" s="84" t="s">
        <v>175</v>
      </c>
      <c r="C46" s="310"/>
      <c r="D46" s="311"/>
      <c r="E46" s="311"/>
      <c r="F46" s="312"/>
      <c r="G46" s="245">
        <f t="shared" si="11"/>
        <v>0</v>
      </c>
      <c r="H46" s="311"/>
      <c r="I46" s="311"/>
      <c r="J46" s="314"/>
      <c r="K46" s="311"/>
      <c r="L46" s="311"/>
      <c r="M46" s="312"/>
      <c r="N46" s="245">
        <f t="shared" si="10"/>
        <v>0</v>
      </c>
      <c r="O46" s="314"/>
      <c r="P46" s="311"/>
      <c r="Q46" s="312"/>
      <c r="R46" s="245">
        <f t="shared" si="12"/>
        <v>0</v>
      </c>
      <c r="S46" s="245">
        <f t="shared" si="13"/>
        <v>0</v>
      </c>
    </row>
    <row r="47" spans="1:19" ht="12.75">
      <c r="A47" s="95">
        <v>24</v>
      </c>
      <c r="B47" s="95" t="s">
        <v>395</v>
      </c>
      <c r="C47" s="246">
        <f t="shared" ref="C47:F47" si="14">SUM(C36:C46)</f>
        <v>0</v>
      </c>
      <c r="D47" s="247">
        <f t="shared" si="14"/>
        <v>0</v>
      </c>
      <c r="E47" s="247">
        <f t="shared" si="14"/>
        <v>0</v>
      </c>
      <c r="F47" s="248">
        <f t="shared" si="14"/>
        <v>0</v>
      </c>
      <c r="G47" s="249">
        <f t="shared" si="11"/>
        <v>0</v>
      </c>
      <c r="H47" s="247">
        <f t="shared" ref="H47:L47" si="15">SUM(H36:H46)</f>
        <v>0</v>
      </c>
      <c r="I47" s="247">
        <f t="shared" si="15"/>
        <v>0</v>
      </c>
      <c r="J47" s="250">
        <f t="shared" si="15"/>
        <v>0</v>
      </c>
      <c r="K47" s="247">
        <f t="shared" si="15"/>
        <v>0</v>
      </c>
      <c r="L47" s="247">
        <f t="shared" si="15"/>
        <v>0</v>
      </c>
      <c r="M47" s="248">
        <f>SUM(M36:M46)</f>
        <v>0</v>
      </c>
      <c r="N47" s="249">
        <f>SUM(H47:M47)</f>
        <v>0</v>
      </c>
      <c r="O47" s="250">
        <f t="shared" ref="O47:Q47" si="16">SUM(O36:O46)</f>
        <v>0</v>
      </c>
      <c r="P47" s="247">
        <f t="shared" si="16"/>
        <v>0</v>
      </c>
      <c r="Q47" s="248">
        <f t="shared" si="16"/>
        <v>0</v>
      </c>
      <c r="R47" s="249">
        <f t="shared" si="12"/>
        <v>0</v>
      </c>
      <c r="S47" s="249">
        <f>G47-N47-R47</f>
        <v>0</v>
      </c>
    </row>
    <row r="49" spans="1:2" ht="12.75">
      <c r="A49" s="134" t="s">
        <v>176</v>
      </c>
      <c r="B49" s="80"/>
    </row>
    <row r="50" spans="1:2">
      <c r="A50" s="301"/>
      <c r="B50" s="302"/>
    </row>
    <row r="51" spans="1:2">
      <c r="A51" s="303"/>
      <c r="B51" s="304"/>
    </row>
    <row r="52" spans="1:2">
      <c r="A52" s="303"/>
      <c r="B52" s="304"/>
    </row>
    <row r="53" spans="1:2">
      <c r="A53" s="303"/>
      <c r="B53" s="304"/>
    </row>
    <row r="54" spans="1:2">
      <c r="A54" s="303"/>
      <c r="B54" s="304"/>
    </row>
    <row r="55" spans="1:2">
      <c r="A55" s="303"/>
      <c r="B55" s="304"/>
    </row>
    <row r="56" spans="1:2">
      <c r="A56" s="303"/>
      <c r="B56" s="304"/>
    </row>
    <row r="57" spans="1:2">
      <c r="A57" s="303"/>
      <c r="B57" s="304"/>
    </row>
    <row r="58" spans="1:2">
      <c r="A58" s="305"/>
      <c r="B58" s="306"/>
    </row>
  </sheetData>
  <sheetProtection algorithmName="SHA-512" hashValue="2uSYLXk8DEYXJh2a0/GB51dwiJgNvk4FpaiZ3JWlBxLDQHe1AGVwo75f3aBnMrvYdHOHNteQMTNnZ5YvrhpUSw==" saltValue="jYhD7qNsPvxXjceUxn9B+Q==" spinCount="100000" sheet="1" objects="1" scenarios="1"/>
  <mergeCells count="12">
    <mergeCell ref="E7:G7"/>
    <mergeCell ref="S7:S8"/>
    <mergeCell ref="C7:C8"/>
    <mergeCell ref="D7:D8"/>
    <mergeCell ref="O7:R7"/>
    <mergeCell ref="H7:N7"/>
    <mergeCell ref="S34:S35"/>
    <mergeCell ref="C34:C35"/>
    <mergeCell ref="D34:D35"/>
    <mergeCell ref="E34:G34"/>
    <mergeCell ref="H34:N34"/>
    <mergeCell ref="O34:R34"/>
  </mergeCells>
  <printOptions horizontalCentered="1"/>
  <pageMargins left="0.23622047244094491" right="0.23622047244094491" top="0.39370078740157483" bottom="0.39370078740157483" header="0.31496062992125984" footer="0.31496062992125984"/>
  <pageSetup paperSize="5" scale="52" orientation="landscape" r:id="rId1"/>
  <customProperties>
    <customPr name="Sheet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ransitionEvaluation="1">
    <pageSetUpPr fitToPage="1"/>
  </sheetPr>
  <dimension ref="A1:G42"/>
  <sheetViews>
    <sheetView zoomScale="70" zoomScaleNormal="70" workbookViewId="0">
      <selection activeCell="E48" sqref="E48"/>
    </sheetView>
  </sheetViews>
  <sheetFormatPr defaultColWidth="13.33203125" defaultRowHeight="15"/>
  <cols>
    <col min="1" max="1" width="4.5" style="42" customWidth="1"/>
    <col min="2" max="2" width="78.83203125" style="42" customWidth="1"/>
    <col min="3" max="4" width="24.5" style="42" customWidth="1"/>
    <col min="5" max="16384" width="13.33203125" style="42"/>
  </cols>
  <sheetData>
    <row r="1" spans="1:7" s="44" customFormat="1" ht="23.25">
      <c r="A1" s="269" t="str">
        <f>'Cover Page'!$A$14</f>
        <v xml:space="preserve">Company Name </v>
      </c>
    </row>
    <row r="2" spans="1:7" customFormat="1" ht="12.75"/>
    <row r="3" spans="1:7" s="44" customFormat="1">
      <c r="A3" s="32" t="str">
        <f>'Cover Page'!$H$12</f>
        <v>FOR THE QUARTER ENDED</v>
      </c>
      <c r="C3" s="270" t="str">
        <f>'Cover Page'!H$14</f>
        <v>March 31</v>
      </c>
      <c r="D3" s="268">
        <f>'Cover Page'!I$14</f>
        <v>2025</v>
      </c>
    </row>
    <row r="4" spans="1:7" s="44" customFormat="1" ht="14.25"/>
    <row r="5" spans="1:7" customFormat="1" ht="33.75">
      <c r="A5" s="251" t="s">
        <v>255</v>
      </c>
      <c r="B5" s="87"/>
      <c r="C5" s="87"/>
      <c r="D5" s="87"/>
      <c r="E5" s="87"/>
      <c r="F5" s="87"/>
      <c r="G5" s="87"/>
    </row>
    <row r="6" spans="1:7" customFormat="1" ht="12.75"/>
    <row r="7" spans="1:7" s="11" customFormat="1" ht="32.85" customHeight="1">
      <c r="A7" s="89" t="s">
        <v>246</v>
      </c>
      <c r="B7" s="90"/>
      <c r="C7" s="91" t="s">
        <v>247</v>
      </c>
      <c r="D7" s="91" t="s">
        <v>141</v>
      </c>
    </row>
    <row r="8" spans="1:7" s="11" customFormat="1" ht="14.25" customHeight="1">
      <c r="A8" s="123"/>
      <c r="B8" s="93" t="s">
        <v>116</v>
      </c>
      <c r="C8" s="94"/>
      <c r="D8" s="94"/>
    </row>
    <row r="9" spans="1:7" s="11" customFormat="1" ht="14.25" customHeight="1">
      <c r="A9" s="74">
        <v>1</v>
      </c>
      <c r="B9" s="65" t="s">
        <v>117</v>
      </c>
      <c r="C9" s="206"/>
      <c r="D9" s="206"/>
    </row>
    <row r="10" spans="1:7" s="11" customFormat="1" ht="14.25" customHeight="1">
      <c r="A10" s="74">
        <v>2</v>
      </c>
      <c r="B10" s="65" t="s">
        <v>118</v>
      </c>
      <c r="C10" s="206"/>
      <c r="D10" s="206"/>
    </row>
    <row r="11" spans="1:7" s="11" customFormat="1" ht="14.25" customHeight="1">
      <c r="A11" s="74">
        <v>3</v>
      </c>
      <c r="B11" s="65" t="s">
        <v>347</v>
      </c>
      <c r="C11" s="206"/>
      <c r="D11" s="206"/>
    </row>
    <row r="12" spans="1:7" s="11" customFormat="1" ht="14.25" customHeight="1">
      <c r="A12" s="74">
        <v>4</v>
      </c>
      <c r="B12" s="108" t="s">
        <v>272</v>
      </c>
      <c r="C12" s="101">
        <f>SUM(C9:C11)</f>
        <v>0</v>
      </c>
      <c r="D12" s="101">
        <f>SUM(D9:D11)</f>
        <v>0</v>
      </c>
    </row>
    <row r="13" spans="1:7" s="11" customFormat="1" ht="14.25" customHeight="1">
      <c r="A13" s="74"/>
      <c r="B13" s="65" t="s">
        <v>129</v>
      </c>
      <c r="C13" s="206"/>
      <c r="D13" s="206"/>
    </row>
    <row r="14" spans="1:7" s="11" customFormat="1" ht="14.25" customHeight="1">
      <c r="A14" s="74"/>
      <c r="B14" s="65" t="s">
        <v>119</v>
      </c>
      <c r="C14" s="206"/>
      <c r="D14" s="206"/>
    </row>
    <row r="15" spans="1:7" s="11" customFormat="1" ht="14.25" customHeight="1">
      <c r="A15" s="74">
        <v>5</v>
      </c>
      <c r="B15" s="65" t="s">
        <v>118</v>
      </c>
      <c r="C15" s="206"/>
      <c r="D15" s="206"/>
    </row>
    <row r="16" spans="1:7" s="11" customFormat="1" ht="14.25" customHeight="1">
      <c r="A16" s="74">
        <v>6</v>
      </c>
      <c r="B16" s="65" t="s">
        <v>120</v>
      </c>
      <c r="C16" s="206"/>
      <c r="D16" s="206"/>
    </row>
    <row r="17" spans="1:4" s="11" customFormat="1" ht="14.25" customHeight="1">
      <c r="A17" s="74">
        <v>7</v>
      </c>
      <c r="B17" s="65" t="s">
        <v>27</v>
      </c>
      <c r="C17" s="206"/>
      <c r="D17" s="206"/>
    </row>
    <row r="18" spans="1:4" s="11" customFormat="1" ht="14.25" customHeight="1">
      <c r="A18" s="74">
        <v>8</v>
      </c>
      <c r="B18" s="108" t="s">
        <v>348</v>
      </c>
      <c r="C18" s="101">
        <f>SUM(C15:C17)</f>
        <v>0</v>
      </c>
      <c r="D18" s="101">
        <f>SUM(D15:D17)</f>
        <v>0</v>
      </c>
    </row>
    <row r="19" spans="1:4" s="11" customFormat="1" ht="14.25" customHeight="1">
      <c r="A19" s="74"/>
      <c r="B19" s="65" t="s">
        <v>256</v>
      </c>
      <c r="C19" s="206"/>
      <c r="D19" s="206"/>
    </row>
    <row r="20" spans="1:4" s="11" customFormat="1" ht="14.25" customHeight="1">
      <c r="A20" s="74">
        <v>9</v>
      </c>
      <c r="B20" s="65" t="s">
        <v>118</v>
      </c>
      <c r="C20" s="206"/>
      <c r="D20" s="206"/>
    </row>
    <row r="21" spans="1:4" s="11" customFormat="1" ht="14.25" customHeight="1">
      <c r="A21" s="74">
        <v>10</v>
      </c>
      <c r="B21" s="65" t="s">
        <v>120</v>
      </c>
      <c r="C21" s="206"/>
      <c r="D21" s="206"/>
    </row>
    <row r="22" spans="1:4" s="11" customFormat="1" ht="14.25" customHeight="1">
      <c r="A22" s="74">
        <v>11</v>
      </c>
      <c r="B22" s="65" t="s">
        <v>27</v>
      </c>
      <c r="C22" s="206"/>
      <c r="D22" s="206"/>
    </row>
    <row r="23" spans="1:4" s="11" customFormat="1" ht="14.25" customHeight="1">
      <c r="A23" s="74">
        <v>12</v>
      </c>
      <c r="B23" s="108" t="s">
        <v>349</v>
      </c>
      <c r="C23" s="101">
        <f>SUM(C20:C22)</f>
        <v>0</v>
      </c>
      <c r="D23" s="101">
        <f>SUM(D20:D22)</f>
        <v>0</v>
      </c>
    </row>
    <row r="24" spans="1:4" s="11" customFormat="1" ht="14.25" customHeight="1">
      <c r="A24" s="74">
        <v>13</v>
      </c>
      <c r="B24" s="65" t="s">
        <v>21</v>
      </c>
      <c r="C24" s="206"/>
      <c r="D24" s="206"/>
    </row>
    <row r="25" spans="1:4" s="11" customFormat="1" ht="14.25" customHeight="1">
      <c r="A25" s="74">
        <v>14</v>
      </c>
      <c r="B25" s="65" t="s">
        <v>121</v>
      </c>
      <c r="C25" s="206"/>
      <c r="D25" s="206"/>
    </row>
    <row r="26" spans="1:4" s="11" customFormat="1" ht="14.25" customHeight="1">
      <c r="A26" s="74">
        <v>15</v>
      </c>
      <c r="B26" s="65" t="s">
        <v>122</v>
      </c>
      <c r="C26" s="206"/>
      <c r="D26" s="206"/>
    </row>
    <row r="27" spans="1:4" s="11" customFormat="1" ht="14.25" customHeight="1">
      <c r="A27" s="74">
        <v>16</v>
      </c>
      <c r="B27" s="65" t="s">
        <v>123</v>
      </c>
      <c r="C27" s="206"/>
      <c r="D27" s="206"/>
    </row>
    <row r="28" spans="1:4" s="11" customFormat="1" ht="14.25" customHeight="1">
      <c r="A28" s="74"/>
      <c r="B28" s="65" t="s">
        <v>124</v>
      </c>
      <c r="C28" s="206"/>
      <c r="D28" s="206"/>
    </row>
    <row r="29" spans="1:4" s="11" customFormat="1" ht="14.25" customHeight="1">
      <c r="A29" s="74">
        <v>17</v>
      </c>
      <c r="B29" s="65" t="s">
        <v>210</v>
      </c>
      <c r="C29" s="206"/>
      <c r="D29" s="206"/>
    </row>
    <row r="30" spans="1:4" s="11" customFormat="1" ht="14.25" customHeight="1">
      <c r="A30" s="74">
        <v>18</v>
      </c>
      <c r="B30" s="65" t="s">
        <v>125</v>
      </c>
      <c r="C30" s="206"/>
      <c r="D30" s="206"/>
    </row>
    <row r="31" spans="1:4" s="11" customFormat="1" ht="14.25" customHeight="1">
      <c r="A31" s="74">
        <v>19</v>
      </c>
      <c r="B31" s="108" t="s">
        <v>350</v>
      </c>
      <c r="C31" s="101">
        <f>SUM(C23:C27,C18)-SUM(C29:C30)</f>
        <v>0</v>
      </c>
      <c r="D31" s="101">
        <f>SUM(D23:D27,D18)-SUM(D29:D30)</f>
        <v>0</v>
      </c>
    </row>
    <row r="32" spans="1:4" s="11" customFormat="1" ht="14.25" customHeight="1">
      <c r="A32" s="74">
        <v>20</v>
      </c>
      <c r="B32" s="65" t="s">
        <v>130</v>
      </c>
      <c r="C32" s="206"/>
      <c r="D32" s="206"/>
    </row>
    <row r="33" spans="1:4" s="11" customFormat="1" ht="14.25" customHeight="1">
      <c r="A33" s="77">
        <v>21</v>
      </c>
      <c r="B33" s="109" t="s">
        <v>351</v>
      </c>
      <c r="C33" s="96">
        <f>C31-C32+C12</f>
        <v>0</v>
      </c>
      <c r="D33" s="96">
        <f>D31-D32+D12</f>
        <v>0</v>
      </c>
    </row>
    <row r="35" spans="1:4">
      <c r="A35" s="276">
        <v>22</v>
      </c>
      <c r="B35" s="277" t="s">
        <v>126</v>
      </c>
      <c r="C35" s="278"/>
    </row>
    <row r="41" spans="1:4">
      <c r="D41" s="41"/>
    </row>
    <row r="42" spans="1:4">
      <c r="D42" s="43"/>
    </row>
  </sheetData>
  <sheetProtection algorithmName="SHA-512" hashValue="NiQsRF1ZF4ADmozOi6Liq51uY6ZDuSm9HROgpdpHd4xoeMvO7ZlQ/jgiZ2AU0pZFJIvoUBA19Qk84Z98OS7Chg==" saltValue="ZN58MpHBmVFB62AIYDUYvw==" spinCount="100000" sheet="1" objects="1" scenarios="1"/>
  <printOptions horizontalCentered="1"/>
  <pageMargins left="0.39370078740157483" right="0.39370078740157483" top="0.39370078740157483" bottom="0.39370078740157483" header="0.39370078740157483" footer="0.39370078740157483"/>
  <pageSetup paperSize="5" scale="91" orientation="portrait" r:id="rId1"/>
  <headerFooter alignWithMargins="0"/>
  <customProperties>
    <customPr name="Sheet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O48"/>
  <sheetViews>
    <sheetView zoomScale="70" zoomScaleNormal="70" workbookViewId="0">
      <selection activeCell="Q37" sqref="Q37"/>
    </sheetView>
  </sheetViews>
  <sheetFormatPr defaultColWidth="10.83203125" defaultRowHeight="15"/>
  <cols>
    <col min="1" max="1" width="5" style="56" customWidth="1"/>
    <col min="2" max="2" width="81" style="56" customWidth="1"/>
    <col min="3" max="4" width="22.83203125" style="56" customWidth="1"/>
    <col min="5" max="16384" width="10.83203125" style="56"/>
  </cols>
  <sheetData>
    <row r="1" spans="1:15" s="44" customFormat="1" ht="23.25">
      <c r="A1" s="269" t="str">
        <f>'Cover Page'!$A$14</f>
        <v xml:space="preserve">Company Name </v>
      </c>
    </row>
    <row r="2" spans="1:15" customFormat="1" ht="12.75"/>
    <row r="3" spans="1:15" s="44" customFormat="1">
      <c r="A3" s="32" t="str">
        <f>'Cover Page'!$H$12</f>
        <v>FOR THE QUARTER ENDED</v>
      </c>
      <c r="C3" s="270" t="str">
        <f>'Cover Page'!H$14</f>
        <v>March 31</v>
      </c>
      <c r="D3" s="268">
        <f>'Cover Page'!I$14</f>
        <v>2025</v>
      </c>
    </row>
    <row r="4" spans="1:15" s="44" customFormat="1" ht="14.25"/>
    <row r="5" spans="1:15" s="85" customFormat="1" ht="33.75">
      <c r="A5" s="251" t="s">
        <v>257</v>
      </c>
      <c r="B5" s="124"/>
      <c r="C5" s="124"/>
      <c r="D5" s="124"/>
      <c r="F5"/>
      <c r="G5"/>
      <c r="H5"/>
      <c r="I5"/>
      <c r="J5"/>
      <c r="K5"/>
      <c r="L5"/>
      <c r="M5"/>
      <c r="N5"/>
      <c r="O5"/>
    </row>
    <row r="6" spans="1:15" customFormat="1" ht="12.75"/>
    <row r="7" spans="1:15" s="85" customFormat="1" ht="30">
      <c r="A7" s="89" t="s">
        <v>246</v>
      </c>
      <c r="B7" s="90"/>
      <c r="C7" s="91" t="s">
        <v>247</v>
      </c>
      <c r="D7" s="91" t="s">
        <v>141</v>
      </c>
      <c r="F7"/>
      <c r="G7"/>
      <c r="H7"/>
      <c r="I7"/>
      <c r="J7"/>
      <c r="K7"/>
      <c r="L7"/>
      <c r="M7"/>
      <c r="N7"/>
      <c r="O7"/>
    </row>
    <row r="8" spans="1:15" s="85" customFormat="1" ht="18" customHeight="1">
      <c r="A8" s="65">
        <v>1</v>
      </c>
      <c r="B8" s="84" t="s">
        <v>71</v>
      </c>
      <c r="C8" s="206"/>
      <c r="D8" s="206"/>
      <c r="F8"/>
      <c r="G8"/>
      <c r="H8"/>
      <c r="I8"/>
      <c r="J8"/>
      <c r="K8"/>
      <c r="L8"/>
      <c r="M8"/>
      <c r="N8"/>
      <c r="O8"/>
    </row>
    <row r="9" spans="1:15" ht="18" customHeight="1">
      <c r="A9" s="65">
        <v>2</v>
      </c>
      <c r="B9" s="84" t="s">
        <v>72</v>
      </c>
      <c r="C9" s="206"/>
      <c r="D9" s="206"/>
    </row>
    <row r="10" spans="1:15" ht="18" customHeight="1">
      <c r="A10" s="65">
        <v>3</v>
      </c>
      <c r="B10" s="84" t="s">
        <v>53</v>
      </c>
      <c r="C10" s="206"/>
      <c r="D10" s="206"/>
    </row>
    <row r="11" spans="1:15" ht="18" customHeight="1">
      <c r="A11" s="65">
        <v>4</v>
      </c>
      <c r="B11" s="84" t="s">
        <v>54</v>
      </c>
      <c r="C11" s="206"/>
      <c r="D11" s="206"/>
    </row>
    <row r="12" spans="1:15" ht="18" customHeight="1">
      <c r="A12" s="65">
        <v>5</v>
      </c>
      <c r="B12" s="84" t="s">
        <v>55</v>
      </c>
      <c r="C12" s="206"/>
      <c r="D12" s="206"/>
    </row>
    <row r="13" spans="1:15" ht="18" customHeight="1">
      <c r="A13" s="65">
        <v>6</v>
      </c>
      <c r="B13" s="84" t="s">
        <v>56</v>
      </c>
      <c r="C13" s="206"/>
      <c r="D13" s="206"/>
    </row>
    <row r="14" spans="1:15" ht="18" customHeight="1">
      <c r="A14" s="65">
        <v>7</v>
      </c>
      <c r="B14" s="84" t="s">
        <v>64</v>
      </c>
      <c r="C14" s="206"/>
      <c r="D14" s="206"/>
    </row>
    <row r="15" spans="1:15" ht="18" customHeight="1">
      <c r="A15" s="65">
        <v>8</v>
      </c>
      <c r="B15" s="84" t="s">
        <v>57</v>
      </c>
      <c r="C15" s="206"/>
      <c r="D15" s="206"/>
    </row>
    <row r="16" spans="1:15" ht="18" customHeight="1">
      <c r="A16" s="65">
        <v>9</v>
      </c>
      <c r="B16" s="84" t="s">
        <v>5</v>
      </c>
      <c r="C16" s="206"/>
      <c r="D16" s="206"/>
    </row>
    <row r="17" spans="1:15" ht="18" customHeight="1">
      <c r="A17" s="65">
        <v>10</v>
      </c>
      <c r="B17" s="84" t="s">
        <v>127</v>
      </c>
      <c r="C17" s="206"/>
      <c r="D17" s="206"/>
    </row>
    <row r="18" spans="1:15" s="85" customFormat="1" ht="18" customHeight="1">
      <c r="A18" s="65">
        <v>11</v>
      </c>
      <c r="B18" s="84" t="s">
        <v>223</v>
      </c>
      <c r="C18" s="206"/>
      <c r="D18" s="206"/>
      <c r="F18"/>
      <c r="G18"/>
      <c r="H18"/>
      <c r="I18"/>
      <c r="J18"/>
      <c r="K18"/>
      <c r="L18"/>
      <c r="M18"/>
      <c r="N18"/>
      <c r="O18"/>
    </row>
    <row r="19" spans="1:15" ht="18" customHeight="1">
      <c r="A19" s="65">
        <v>12</v>
      </c>
      <c r="B19" s="84" t="s">
        <v>65</v>
      </c>
      <c r="C19" s="206"/>
      <c r="D19" s="206"/>
    </row>
    <row r="20" spans="1:15" ht="18" customHeight="1">
      <c r="A20" s="65">
        <v>13</v>
      </c>
      <c r="B20" s="84" t="s">
        <v>79</v>
      </c>
      <c r="C20" s="206"/>
      <c r="D20" s="206"/>
    </row>
    <row r="21" spans="1:15" ht="18" customHeight="1">
      <c r="A21" s="65">
        <v>14</v>
      </c>
      <c r="B21" s="84" t="s">
        <v>66</v>
      </c>
      <c r="C21" s="206"/>
      <c r="D21" s="206"/>
    </row>
    <row r="22" spans="1:15" ht="18" customHeight="1">
      <c r="A22" s="65">
        <v>15</v>
      </c>
      <c r="B22" s="84" t="s">
        <v>67</v>
      </c>
      <c r="C22" s="206"/>
      <c r="D22" s="206"/>
    </row>
    <row r="23" spans="1:15" ht="18" customHeight="1">
      <c r="A23" s="65">
        <v>16</v>
      </c>
      <c r="B23" s="84" t="s">
        <v>92</v>
      </c>
      <c r="C23" s="206"/>
      <c r="D23" s="206"/>
    </row>
    <row r="24" spans="1:15" ht="18" customHeight="1">
      <c r="A24" s="65">
        <v>17</v>
      </c>
      <c r="B24" s="84" t="s">
        <v>68</v>
      </c>
      <c r="C24" s="206"/>
      <c r="D24" s="206"/>
    </row>
    <row r="25" spans="1:15" ht="18" customHeight="1">
      <c r="A25" s="65">
        <v>18</v>
      </c>
      <c r="B25" s="84" t="s">
        <v>58</v>
      </c>
      <c r="C25" s="206"/>
      <c r="D25" s="206"/>
    </row>
    <row r="26" spans="1:15" ht="18" customHeight="1">
      <c r="A26" s="65">
        <v>19</v>
      </c>
      <c r="B26" s="84" t="s">
        <v>59</v>
      </c>
      <c r="C26" s="206"/>
      <c r="D26" s="206"/>
    </row>
    <row r="27" spans="1:15" ht="18" customHeight="1">
      <c r="A27" s="65">
        <v>20</v>
      </c>
      <c r="B27" s="84" t="s">
        <v>60</v>
      </c>
      <c r="C27" s="206"/>
      <c r="D27" s="206"/>
    </row>
    <row r="28" spans="1:15" ht="18" customHeight="1">
      <c r="A28" s="65">
        <v>21</v>
      </c>
      <c r="B28" s="84" t="s">
        <v>61</v>
      </c>
      <c r="C28" s="206"/>
      <c r="D28" s="206"/>
    </row>
    <row r="29" spans="1:15" ht="18" customHeight="1">
      <c r="A29" s="65">
        <v>22</v>
      </c>
      <c r="B29" s="84" t="s">
        <v>138</v>
      </c>
      <c r="C29" s="206"/>
      <c r="D29" s="206"/>
    </row>
    <row r="30" spans="1:15" ht="18" customHeight="1">
      <c r="A30" s="65">
        <v>23</v>
      </c>
      <c r="B30" s="84" t="s">
        <v>113</v>
      </c>
      <c r="C30" s="206"/>
      <c r="D30" s="206"/>
    </row>
    <row r="31" spans="1:15" ht="18" customHeight="1">
      <c r="A31" s="65">
        <v>24</v>
      </c>
      <c r="B31" s="84" t="s">
        <v>114</v>
      </c>
      <c r="C31" s="206"/>
      <c r="D31" s="206"/>
    </row>
    <row r="32" spans="1:15" ht="18" customHeight="1">
      <c r="A32" s="65">
        <v>25</v>
      </c>
      <c r="B32" s="84" t="s">
        <v>115</v>
      </c>
      <c r="C32" s="206"/>
      <c r="D32" s="206"/>
    </row>
    <row r="33" spans="1:15" ht="18" customHeight="1">
      <c r="A33" s="65"/>
      <c r="B33" s="84" t="s">
        <v>73</v>
      </c>
      <c r="C33" s="206"/>
      <c r="D33" s="206"/>
    </row>
    <row r="34" spans="1:15" ht="18" customHeight="1">
      <c r="A34" s="65">
        <v>26</v>
      </c>
      <c r="B34" s="317" t="s">
        <v>19</v>
      </c>
      <c r="C34" s="206"/>
      <c r="D34" s="206"/>
    </row>
    <row r="35" spans="1:15" ht="18" customHeight="1">
      <c r="A35" s="65">
        <v>27</v>
      </c>
      <c r="B35" s="317" t="s">
        <v>19</v>
      </c>
      <c r="C35" s="206"/>
      <c r="D35" s="206"/>
    </row>
    <row r="36" spans="1:15" ht="18" customHeight="1">
      <c r="A36" s="65">
        <v>28</v>
      </c>
      <c r="B36" s="317" t="s">
        <v>19</v>
      </c>
      <c r="C36" s="206"/>
      <c r="D36" s="206"/>
    </row>
    <row r="37" spans="1:15" s="85" customFormat="1" ht="18" customHeight="1">
      <c r="A37" s="100">
        <v>29</v>
      </c>
      <c r="B37" s="108" t="s">
        <v>273</v>
      </c>
      <c r="C37" s="101">
        <f>SUM(C8:C36)</f>
        <v>0</v>
      </c>
      <c r="D37" s="101">
        <f>SUM(D8:D36)</f>
        <v>0</v>
      </c>
      <c r="F37"/>
      <c r="G37"/>
      <c r="H37"/>
      <c r="I37"/>
      <c r="J37"/>
      <c r="K37"/>
      <c r="L37"/>
      <c r="M37"/>
      <c r="N37"/>
      <c r="O37"/>
    </row>
    <row r="38" spans="1:15" ht="18" customHeight="1">
      <c r="A38" s="65">
        <v>30</v>
      </c>
      <c r="B38" s="84" t="s">
        <v>69</v>
      </c>
      <c r="C38" s="206"/>
      <c r="D38" s="206"/>
    </row>
    <row r="39" spans="1:15" ht="18" customHeight="1">
      <c r="A39" s="65">
        <v>31</v>
      </c>
      <c r="B39" s="84" t="s">
        <v>48</v>
      </c>
      <c r="C39" s="206"/>
      <c r="D39" s="206"/>
    </row>
    <row r="40" spans="1:15" s="85" customFormat="1" ht="18" customHeight="1">
      <c r="A40" s="100">
        <v>32</v>
      </c>
      <c r="B40" s="108" t="s">
        <v>352</v>
      </c>
      <c r="C40" s="101">
        <f>SUM(C37:C39)</f>
        <v>0</v>
      </c>
      <c r="D40" s="101">
        <f>SUM(D37:D39)</f>
        <v>0</v>
      </c>
      <c r="F40"/>
      <c r="G40"/>
      <c r="H40"/>
      <c r="I40"/>
      <c r="J40"/>
      <c r="K40"/>
      <c r="L40"/>
      <c r="M40"/>
      <c r="N40"/>
      <c r="O40"/>
    </row>
    <row r="41" spans="1:15" s="58" customFormat="1" ht="18" customHeight="1">
      <c r="A41" s="106"/>
      <c r="B41" s="30" t="s">
        <v>70</v>
      </c>
      <c r="C41" s="102"/>
      <c r="D41" s="102"/>
      <c r="E41"/>
    </row>
    <row r="42" spans="1:15" ht="18.95" customHeight="1">
      <c r="A42" s="65">
        <v>33</v>
      </c>
      <c r="B42" s="84" t="s">
        <v>47</v>
      </c>
      <c r="C42" s="206"/>
      <c r="D42" s="206"/>
    </row>
    <row r="43" spans="1:15" ht="18.95" customHeight="1">
      <c r="A43" s="65">
        <v>34</v>
      </c>
      <c r="B43" s="84" t="s">
        <v>139</v>
      </c>
      <c r="C43" s="206"/>
      <c r="D43" s="206"/>
    </row>
    <row r="44" spans="1:15" s="85" customFormat="1" ht="18.95" customHeight="1">
      <c r="A44" s="77">
        <v>35</v>
      </c>
      <c r="B44" s="109" t="s">
        <v>274</v>
      </c>
      <c r="C44" s="96">
        <f>SUM(C42:C43)</f>
        <v>0</v>
      </c>
      <c r="D44" s="96">
        <f>SUM(D42:D43)</f>
        <v>0</v>
      </c>
      <c r="F44"/>
      <c r="G44"/>
      <c r="H44"/>
      <c r="I44"/>
      <c r="J44"/>
      <c r="K44"/>
      <c r="L44"/>
      <c r="M44"/>
      <c r="N44"/>
      <c r="O44"/>
    </row>
    <row r="45" spans="1:15">
      <c r="B45" s="57"/>
      <c r="D45" s="57"/>
    </row>
    <row r="46" spans="1:15">
      <c r="D46" s="41"/>
    </row>
    <row r="47" spans="1:15" customFormat="1" ht="12.75">
      <c r="B47" s="185" t="s">
        <v>361</v>
      </c>
    </row>
    <row r="48" spans="1:15" customFormat="1" ht="12.75">
      <c r="A48" s="65">
        <v>36</v>
      </c>
      <c r="B48" s="65" t="s">
        <v>362</v>
      </c>
      <c r="C48" s="13" t="str">
        <f>IF(C40=C44,"","ERROR")</f>
        <v/>
      </c>
      <c r="D48" s="13" t="str">
        <f>IF(D40=D44,"","ERROR")</f>
        <v/>
      </c>
    </row>
  </sheetData>
  <sheetProtection algorithmName="SHA-512" hashValue="bazzoGxsAQDJdl+WhGggwbdDWbaGLX8Of6evpfLm6TG1qo6Lw6wP2UrDMkPfutkEsaJqNP+qjFSOT+yn/v4MIg==" saltValue="fYici8yIF3Xa3YbsNYjEUA==" spinCount="100000" sheet="1" objects="1" scenarios="1"/>
  <conditionalFormatting sqref="C48:D48">
    <cfRule type="cellIs" dxfId="1" priority="1" operator="equal">
      <formula>"ERROR"</formula>
    </cfRule>
  </conditionalFormatting>
  <pageMargins left="0.70866141732283472" right="0.70866141732283472" top="0.74803149606299213" bottom="0.74803149606299213" header="0.31496062992125984" footer="0.31496062992125984"/>
  <pageSetup paperSize="5" scale="94" orientation="portrait" verticalDpi="0" r:id="rId1"/>
  <customProperties>
    <customPr name="Sheet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8"/>
  <sheetViews>
    <sheetView topLeftCell="A5" zoomScale="70" zoomScaleNormal="70" workbookViewId="0">
      <selection activeCell="B12" activeCellId="1" sqref="B9:E9 B12:E12"/>
    </sheetView>
  </sheetViews>
  <sheetFormatPr defaultRowHeight="12.75"/>
  <cols>
    <col min="1" max="1" width="41.83203125" style="13" customWidth="1"/>
    <col min="2" max="6" width="22.33203125" style="13" customWidth="1"/>
    <col min="7" max="256" width="9.33203125" style="13"/>
    <col min="257" max="257" width="41.83203125" style="13" customWidth="1"/>
    <col min="258" max="258" width="15.83203125" style="13" customWidth="1"/>
    <col min="259" max="259" width="18.83203125" style="13" customWidth="1"/>
    <col min="260" max="260" width="20.83203125" style="13" customWidth="1"/>
    <col min="261" max="261" width="19.6640625" style="13" customWidth="1"/>
    <col min="262" max="262" width="19.33203125" style="13" customWidth="1"/>
    <col min="263" max="512" width="9.33203125" style="13"/>
    <col min="513" max="513" width="41.83203125" style="13" customWidth="1"/>
    <col min="514" max="514" width="15.83203125" style="13" customWidth="1"/>
    <col min="515" max="515" width="18.83203125" style="13" customWidth="1"/>
    <col min="516" max="516" width="20.83203125" style="13" customWidth="1"/>
    <col min="517" max="517" width="19.6640625" style="13" customWidth="1"/>
    <col min="518" max="518" width="19.33203125" style="13" customWidth="1"/>
    <col min="519" max="768" width="9.33203125" style="13"/>
    <col min="769" max="769" width="41.83203125" style="13" customWidth="1"/>
    <col min="770" max="770" width="15.83203125" style="13" customWidth="1"/>
    <col min="771" max="771" width="18.83203125" style="13" customWidth="1"/>
    <col min="772" max="772" width="20.83203125" style="13" customWidth="1"/>
    <col min="773" max="773" width="19.6640625" style="13" customWidth="1"/>
    <col min="774" max="774" width="19.33203125" style="13" customWidth="1"/>
    <col min="775" max="1024" width="9.33203125" style="13"/>
    <col min="1025" max="1025" width="41.83203125" style="13" customWidth="1"/>
    <col min="1026" max="1026" width="15.83203125" style="13" customWidth="1"/>
    <col min="1027" max="1027" width="18.83203125" style="13" customWidth="1"/>
    <col min="1028" max="1028" width="20.83203125" style="13" customWidth="1"/>
    <col min="1029" max="1029" width="19.6640625" style="13" customWidth="1"/>
    <col min="1030" max="1030" width="19.33203125" style="13" customWidth="1"/>
    <col min="1031" max="1280" width="9.33203125" style="13"/>
    <col min="1281" max="1281" width="41.83203125" style="13" customWidth="1"/>
    <col min="1282" max="1282" width="15.83203125" style="13" customWidth="1"/>
    <col min="1283" max="1283" width="18.83203125" style="13" customWidth="1"/>
    <col min="1284" max="1284" width="20.83203125" style="13" customWidth="1"/>
    <col min="1285" max="1285" width="19.6640625" style="13" customWidth="1"/>
    <col min="1286" max="1286" width="19.33203125" style="13" customWidth="1"/>
    <col min="1287" max="1536" width="9.33203125" style="13"/>
    <col min="1537" max="1537" width="41.83203125" style="13" customWidth="1"/>
    <col min="1538" max="1538" width="15.83203125" style="13" customWidth="1"/>
    <col min="1539" max="1539" width="18.83203125" style="13" customWidth="1"/>
    <col min="1540" max="1540" width="20.83203125" style="13" customWidth="1"/>
    <col min="1541" max="1541" width="19.6640625" style="13" customWidth="1"/>
    <col min="1542" max="1542" width="19.33203125" style="13" customWidth="1"/>
    <col min="1543" max="1792" width="9.33203125" style="13"/>
    <col min="1793" max="1793" width="41.83203125" style="13" customWidth="1"/>
    <col min="1794" max="1794" width="15.83203125" style="13" customWidth="1"/>
    <col min="1795" max="1795" width="18.83203125" style="13" customWidth="1"/>
    <col min="1796" max="1796" width="20.83203125" style="13" customWidth="1"/>
    <col min="1797" max="1797" width="19.6640625" style="13" customWidth="1"/>
    <col min="1798" max="1798" width="19.33203125" style="13" customWidth="1"/>
    <col min="1799" max="2048" width="9.33203125" style="13"/>
    <col min="2049" max="2049" width="41.83203125" style="13" customWidth="1"/>
    <col min="2050" max="2050" width="15.83203125" style="13" customWidth="1"/>
    <col min="2051" max="2051" width="18.83203125" style="13" customWidth="1"/>
    <col min="2052" max="2052" width="20.83203125" style="13" customWidth="1"/>
    <col min="2053" max="2053" width="19.6640625" style="13" customWidth="1"/>
    <col min="2054" max="2054" width="19.33203125" style="13" customWidth="1"/>
    <col min="2055" max="2304" width="9.33203125" style="13"/>
    <col min="2305" max="2305" width="41.83203125" style="13" customWidth="1"/>
    <col min="2306" max="2306" width="15.83203125" style="13" customWidth="1"/>
    <col min="2307" max="2307" width="18.83203125" style="13" customWidth="1"/>
    <col min="2308" max="2308" width="20.83203125" style="13" customWidth="1"/>
    <col min="2309" max="2309" width="19.6640625" style="13" customWidth="1"/>
    <col min="2310" max="2310" width="19.33203125" style="13" customWidth="1"/>
    <col min="2311" max="2560" width="9.33203125" style="13"/>
    <col min="2561" max="2561" width="41.83203125" style="13" customWidth="1"/>
    <col min="2562" max="2562" width="15.83203125" style="13" customWidth="1"/>
    <col min="2563" max="2563" width="18.83203125" style="13" customWidth="1"/>
    <col min="2564" max="2564" width="20.83203125" style="13" customWidth="1"/>
    <col min="2565" max="2565" width="19.6640625" style="13" customWidth="1"/>
    <col min="2566" max="2566" width="19.33203125" style="13" customWidth="1"/>
    <col min="2567" max="2816" width="9.33203125" style="13"/>
    <col min="2817" max="2817" width="41.83203125" style="13" customWidth="1"/>
    <col min="2818" max="2818" width="15.83203125" style="13" customWidth="1"/>
    <col min="2819" max="2819" width="18.83203125" style="13" customWidth="1"/>
    <col min="2820" max="2820" width="20.83203125" style="13" customWidth="1"/>
    <col min="2821" max="2821" width="19.6640625" style="13" customWidth="1"/>
    <col min="2822" max="2822" width="19.33203125" style="13" customWidth="1"/>
    <col min="2823" max="3072" width="9.33203125" style="13"/>
    <col min="3073" max="3073" width="41.83203125" style="13" customWidth="1"/>
    <col min="3074" max="3074" width="15.83203125" style="13" customWidth="1"/>
    <col min="3075" max="3075" width="18.83203125" style="13" customWidth="1"/>
    <col min="3076" max="3076" width="20.83203125" style="13" customWidth="1"/>
    <col min="3077" max="3077" width="19.6640625" style="13" customWidth="1"/>
    <col min="3078" max="3078" width="19.33203125" style="13" customWidth="1"/>
    <col min="3079" max="3328" width="9.33203125" style="13"/>
    <col min="3329" max="3329" width="41.83203125" style="13" customWidth="1"/>
    <col min="3330" max="3330" width="15.83203125" style="13" customWidth="1"/>
    <col min="3331" max="3331" width="18.83203125" style="13" customWidth="1"/>
    <col min="3332" max="3332" width="20.83203125" style="13" customWidth="1"/>
    <col min="3333" max="3333" width="19.6640625" style="13" customWidth="1"/>
    <col min="3334" max="3334" width="19.33203125" style="13" customWidth="1"/>
    <col min="3335" max="3584" width="9.33203125" style="13"/>
    <col min="3585" max="3585" width="41.83203125" style="13" customWidth="1"/>
    <col min="3586" max="3586" width="15.83203125" style="13" customWidth="1"/>
    <col min="3587" max="3587" width="18.83203125" style="13" customWidth="1"/>
    <col min="3588" max="3588" width="20.83203125" style="13" customWidth="1"/>
    <col min="3589" max="3589" width="19.6640625" style="13" customWidth="1"/>
    <col min="3590" max="3590" width="19.33203125" style="13" customWidth="1"/>
    <col min="3591" max="3840" width="9.33203125" style="13"/>
    <col min="3841" max="3841" width="41.83203125" style="13" customWidth="1"/>
    <col min="3842" max="3842" width="15.83203125" style="13" customWidth="1"/>
    <col min="3843" max="3843" width="18.83203125" style="13" customWidth="1"/>
    <col min="3844" max="3844" width="20.83203125" style="13" customWidth="1"/>
    <col min="3845" max="3845" width="19.6640625" style="13" customWidth="1"/>
    <col min="3846" max="3846" width="19.33203125" style="13" customWidth="1"/>
    <col min="3847" max="4096" width="9.33203125" style="13"/>
    <col min="4097" max="4097" width="41.83203125" style="13" customWidth="1"/>
    <col min="4098" max="4098" width="15.83203125" style="13" customWidth="1"/>
    <col min="4099" max="4099" width="18.83203125" style="13" customWidth="1"/>
    <col min="4100" max="4100" width="20.83203125" style="13" customWidth="1"/>
    <col min="4101" max="4101" width="19.6640625" style="13" customWidth="1"/>
    <col min="4102" max="4102" width="19.33203125" style="13" customWidth="1"/>
    <col min="4103" max="4352" width="9.33203125" style="13"/>
    <col min="4353" max="4353" width="41.83203125" style="13" customWidth="1"/>
    <col min="4354" max="4354" width="15.83203125" style="13" customWidth="1"/>
    <col min="4355" max="4355" width="18.83203125" style="13" customWidth="1"/>
    <col min="4356" max="4356" width="20.83203125" style="13" customWidth="1"/>
    <col min="4357" max="4357" width="19.6640625" style="13" customWidth="1"/>
    <col min="4358" max="4358" width="19.33203125" style="13" customWidth="1"/>
    <col min="4359" max="4608" width="9.33203125" style="13"/>
    <col min="4609" max="4609" width="41.83203125" style="13" customWidth="1"/>
    <col min="4610" max="4610" width="15.83203125" style="13" customWidth="1"/>
    <col min="4611" max="4611" width="18.83203125" style="13" customWidth="1"/>
    <col min="4612" max="4612" width="20.83203125" style="13" customWidth="1"/>
    <col min="4613" max="4613" width="19.6640625" style="13" customWidth="1"/>
    <col min="4614" max="4614" width="19.33203125" style="13" customWidth="1"/>
    <col min="4615" max="4864" width="9.33203125" style="13"/>
    <col min="4865" max="4865" width="41.83203125" style="13" customWidth="1"/>
    <col min="4866" max="4866" width="15.83203125" style="13" customWidth="1"/>
    <col min="4867" max="4867" width="18.83203125" style="13" customWidth="1"/>
    <col min="4868" max="4868" width="20.83203125" style="13" customWidth="1"/>
    <col min="4869" max="4869" width="19.6640625" style="13" customWidth="1"/>
    <col min="4870" max="4870" width="19.33203125" style="13" customWidth="1"/>
    <col min="4871" max="5120" width="9.33203125" style="13"/>
    <col min="5121" max="5121" width="41.83203125" style="13" customWidth="1"/>
    <col min="5122" max="5122" width="15.83203125" style="13" customWidth="1"/>
    <col min="5123" max="5123" width="18.83203125" style="13" customWidth="1"/>
    <col min="5124" max="5124" width="20.83203125" style="13" customWidth="1"/>
    <col min="5125" max="5125" width="19.6640625" style="13" customWidth="1"/>
    <col min="5126" max="5126" width="19.33203125" style="13" customWidth="1"/>
    <col min="5127" max="5376" width="9.33203125" style="13"/>
    <col min="5377" max="5377" width="41.83203125" style="13" customWidth="1"/>
    <col min="5378" max="5378" width="15.83203125" style="13" customWidth="1"/>
    <col min="5379" max="5379" width="18.83203125" style="13" customWidth="1"/>
    <col min="5380" max="5380" width="20.83203125" style="13" customWidth="1"/>
    <col min="5381" max="5381" width="19.6640625" style="13" customWidth="1"/>
    <col min="5382" max="5382" width="19.33203125" style="13" customWidth="1"/>
    <col min="5383" max="5632" width="9.33203125" style="13"/>
    <col min="5633" max="5633" width="41.83203125" style="13" customWidth="1"/>
    <col min="5634" max="5634" width="15.83203125" style="13" customWidth="1"/>
    <col min="5635" max="5635" width="18.83203125" style="13" customWidth="1"/>
    <col min="5636" max="5636" width="20.83203125" style="13" customWidth="1"/>
    <col min="5637" max="5637" width="19.6640625" style="13" customWidth="1"/>
    <col min="5638" max="5638" width="19.33203125" style="13" customWidth="1"/>
    <col min="5639" max="5888" width="9.33203125" style="13"/>
    <col min="5889" max="5889" width="41.83203125" style="13" customWidth="1"/>
    <col min="5890" max="5890" width="15.83203125" style="13" customWidth="1"/>
    <col min="5891" max="5891" width="18.83203125" style="13" customWidth="1"/>
    <col min="5892" max="5892" width="20.83203125" style="13" customWidth="1"/>
    <col min="5893" max="5893" width="19.6640625" style="13" customWidth="1"/>
    <col min="5894" max="5894" width="19.33203125" style="13" customWidth="1"/>
    <col min="5895" max="6144" width="9.33203125" style="13"/>
    <col min="6145" max="6145" width="41.83203125" style="13" customWidth="1"/>
    <col min="6146" max="6146" width="15.83203125" style="13" customWidth="1"/>
    <col min="6147" max="6147" width="18.83203125" style="13" customWidth="1"/>
    <col min="6148" max="6148" width="20.83203125" style="13" customWidth="1"/>
    <col min="6149" max="6149" width="19.6640625" style="13" customWidth="1"/>
    <col min="6150" max="6150" width="19.33203125" style="13" customWidth="1"/>
    <col min="6151" max="6400" width="9.33203125" style="13"/>
    <col min="6401" max="6401" width="41.83203125" style="13" customWidth="1"/>
    <col min="6402" max="6402" width="15.83203125" style="13" customWidth="1"/>
    <col min="6403" max="6403" width="18.83203125" style="13" customWidth="1"/>
    <col min="6404" max="6404" width="20.83203125" style="13" customWidth="1"/>
    <col min="6405" max="6405" width="19.6640625" style="13" customWidth="1"/>
    <col min="6406" max="6406" width="19.33203125" style="13" customWidth="1"/>
    <col min="6407" max="6656" width="9.33203125" style="13"/>
    <col min="6657" max="6657" width="41.83203125" style="13" customWidth="1"/>
    <col min="6658" max="6658" width="15.83203125" style="13" customWidth="1"/>
    <col min="6659" max="6659" width="18.83203125" style="13" customWidth="1"/>
    <col min="6660" max="6660" width="20.83203125" style="13" customWidth="1"/>
    <col min="6661" max="6661" width="19.6640625" style="13" customWidth="1"/>
    <col min="6662" max="6662" width="19.33203125" style="13" customWidth="1"/>
    <col min="6663" max="6912" width="9.33203125" style="13"/>
    <col min="6913" max="6913" width="41.83203125" style="13" customWidth="1"/>
    <col min="6914" max="6914" width="15.83203125" style="13" customWidth="1"/>
    <col min="6915" max="6915" width="18.83203125" style="13" customWidth="1"/>
    <col min="6916" max="6916" width="20.83203125" style="13" customWidth="1"/>
    <col min="6917" max="6917" width="19.6640625" style="13" customWidth="1"/>
    <col min="6918" max="6918" width="19.33203125" style="13" customWidth="1"/>
    <col min="6919" max="7168" width="9.33203125" style="13"/>
    <col min="7169" max="7169" width="41.83203125" style="13" customWidth="1"/>
    <col min="7170" max="7170" width="15.83203125" style="13" customWidth="1"/>
    <col min="7171" max="7171" width="18.83203125" style="13" customWidth="1"/>
    <col min="7172" max="7172" width="20.83203125" style="13" customWidth="1"/>
    <col min="7173" max="7173" width="19.6640625" style="13" customWidth="1"/>
    <col min="7174" max="7174" width="19.33203125" style="13" customWidth="1"/>
    <col min="7175" max="7424" width="9.33203125" style="13"/>
    <col min="7425" max="7425" width="41.83203125" style="13" customWidth="1"/>
    <col min="7426" max="7426" width="15.83203125" style="13" customWidth="1"/>
    <col min="7427" max="7427" width="18.83203125" style="13" customWidth="1"/>
    <col min="7428" max="7428" width="20.83203125" style="13" customWidth="1"/>
    <col min="7429" max="7429" width="19.6640625" style="13" customWidth="1"/>
    <col min="7430" max="7430" width="19.33203125" style="13" customWidth="1"/>
    <col min="7431" max="7680" width="9.33203125" style="13"/>
    <col min="7681" max="7681" width="41.83203125" style="13" customWidth="1"/>
    <col min="7682" max="7682" width="15.83203125" style="13" customWidth="1"/>
    <col min="7683" max="7683" width="18.83203125" style="13" customWidth="1"/>
    <col min="7684" max="7684" width="20.83203125" style="13" customWidth="1"/>
    <col min="7685" max="7685" width="19.6640625" style="13" customWidth="1"/>
    <col min="7686" max="7686" width="19.33203125" style="13" customWidth="1"/>
    <col min="7687" max="7936" width="9.33203125" style="13"/>
    <col min="7937" max="7937" width="41.83203125" style="13" customWidth="1"/>
    <col min="7938" max="7938" width="15.83203125" style="13" customWidth="1"/>
    <col min="7939" max="7939" width="18.83203125" style="13" customWidth="1"/>
    <col min="7940" max="7940" width="20.83203125" style="13" customWidth="1"/>
    <col min="7941" max="7941" width="19.6640625" style="13" customWidth="1"/>
    <col min="7942" max="7942" width="19.33203125" style="13" customWidth="1"/>
    <col min="7943" max="8192" width="9.33203125" style="13"/>
    <col min="8193" max="8193" width="41.83203125" style="13" customWidth="1"/>
    <col min="8194" max="8194" width="15.83203125" style="13" customWidth="1"/>
    <col min="8195" max="8195" width="18.83203125" style="13" customWidth="1"/>
    <col min="8196" max="8196" width="20.83203125" style="13" customWidth="1"/>
    <col min="8197" max="8197" width="19.6640625" style="13" customWidth="1"/>
    <col min="8198" max="8198" width="19.33203125" style="13" customWidth="1"/>
    <col min="8199" max="8448" width="9.33203125" style="13"/>
    <col min="8449" max="8449" width="41.83203125" style="13" customWidth="1"/>
    <col min="8450" max="8450" width="15.83203125" style="13" customWidth="1"/>
    <col min="8451" max="8451" width="18.83203125" style="13" customWidth="1"/>
    <col min="8452" max="8452" width="20.83203125" style="13" customWidth="1"/>
    <col min="8453" max="8453" width="19.6640625" style="13" customWidth="1"/>
    <col min="8454" max="8454" width="19.33203125" style="13" customWidth="1"/>
    <col min="8455" max="8704" width="9.33203125" style="13"/>
    <col min="8705" max="8705" width="41.83203125" style="13" customWidth="1"/>
    <col min="8706" max="8706" width="15.83203125" style="13" customWidth="1"/>
    <col min="8707" max="8707" width="18.83203125" style="13" customWidth="1"/>
    <col min="8708" max="8708" width="20.83203125" style="13" customWidth="1"/>
    <col min="8709" max="8709" width="19.6640625" style="13" customWidth="1"/>
    <col min="8710" max="8710" width="19.33203125" style="13" customWidth="1"/>
    <col min="8711" max="8960" width="9.33203125" style="13"/>
    <col min="8961" max="8961" width="41.83203125" style="13" customWidth="1"/>
    <col min="8962" max="8962" width="15.83203125" style="13" customWidth="1"/>
    <col min="8963" max="8963" width="18.83203125" style="13" customWidth="1"/>
    <col min="8964" max="8964" width="20.83203125" style="13" customWidth="1"/>
    <col min="8965" max="8965" width="19.6640625" style="13" customWidth="1"/>
    <col min="8966" max="8966" width="19.33203125" style="13" customWidth="1"/>
    <col min="8967" max="9216" width="9.33203125" style="13"/>
    <col min="9217" max="9217" width="41.83203125" style="13" customWidth="1"/>
    <col min="9218" max="9218" width="15.83203125" style="13" customWidth="1"/>
    <col min="9219" max="9219" width="18.83203125" style="13" customWidth="1"/>
    <col min="9220" max="9220" width="20.83203125" style="13" customWidth="1"/>
    <col min="9221" max="9221" width="19.6640625" style="13" customWidth="1"/>
    <col min="9222" max="9222" width="19.33203125" style="13" customWidth="1"/>
    <col min="9223" max="9472" width="9.33203125" style="13"/>
    <col min="9473" max="9473" width="41.83203125" style="13" customWidth="1"/>
    <col min="9474" max="9474" width="15.83203125" style="13" customWidth="1"/>
    <col min="9475" max="9475" width="18.83203125" style="13" customWidth="1"/>
    <col min="9476" max="9476" width="20.83203125" style="13" customWidth="1"/>
    <col min="9477" max="9477" width="19.6640625" style="13" customWidth="1"/>
    <col min="9478" max="9478" width="19.33203125" style="13" customWidth="1"/>
    <col min="9479" max="9728" width="9.33203125" style="13"/>
    <col min="9729" max="9729" width="41.83203125" style="13" customWidth="1"/>
    <col min="9730" max="9730" width="15.83203125" style="13" customWidth="1"/>
    <col min="9731" max="9731" width="18.83203125" style="13" customWidth="1"/>
    <col min="9732" max="9732" width="20.83203125" style="13" customWidth="1"/>
    <col min="9733" max="9733" width="19.6640625" style="13" customWidth="1"/>
    <col min="9734" max="9734" width="19.33203125" style="13" customWidth="1"/>
    <col min="9735" max="9984" width="9.33203125" style="13"/>
    <col min="9985" max="9985" width="41.83203125" style="13" customWidth="1"/>
    <col min="9986" max="9986" width="15.83203125" style="13" customWidth="1"/>
    <col min="9987" max="9987" width="18.83203125" style="13" customWidth="1"/>
    <col min="9988" max="9988" width="20.83203125" style="13" customWidth="1"/>
    <col min="9989" max="9989" width="19.6640625" style="13" customWidth="1"/>
    <col min="9990" max="9990" width="19.33203125" style="13" customWidth="1"/>
    <col min="9991" max="10240" width="9.33203125" style="13"/>
    <col min="10241" max="10241" width="41.83203125" style="13" customWidth="1"/>
    <col min="10242" max="10242" width="15.83203125" style="13" customWidth="1"/>
    <col min="10243" max="10243" width="18.83203125" style="13" customWidth="1"/>
    <col min="10244" max="10244" width="20.83203125" style="13" customWidth="1"/>
    <col min="10245" max="10245" width="19.6640625" style="13" customWidth="1"/>
    <col min="10246" max="10246" width="19.33203125" style="13" customWidth="1"/>
    <col min="10247" max="10496" width="9.33203125" style="13"/>
    <col min="10497" max="10497" width="41.83203125" style="13" customWidth="1"/>
    <col min="10498" max="10498" width="15.83203125" style="13" customWidth="1"/>
    <col min="10499" max="10499" width="18.83203125" style="13" customWidth="1"/>
    <col min="10500" max="10500" width="20.83203125" style="13" customWidth="1"/>
    <col min="10501" max="10501" width="19.6640625" style="13" customWidth="1"/>
    <col min="10502" max="10502" width="19.33203125" style="13" customWidth="1"/>
    <col min="10503" max="10752" width="9.33203125" style="13"/>
    <col min="10753" max="10753" width="41.83203125" style="13" customWidth="1"/>
    <col min="10754" max="10754" width="15.83203125" style="13" customWidth="1"/>
    <col min="10755" max="10755" width="18.83203125" style="13" customWidth="1"/>
    <col min="10756" max="10756" width="20.83203125" style="13" customWidth="1"/>
    <col min="10757" max="10757" width="19.6640625" style="13" customWidth="1"/>
    <col min="10758" max="10758" width="19.33203125" style="13" customWidth="1"/>
    <col min="10759" max="11008" width="9.33203125" style="13"/>
    <col min="11009" max="11009" width="41.83203125" style="13" customWidth="1"/>
    <col min="11010" max="11010" width="15.83203125" style="13" customWidth="1"/>
    <col min="11011" max="11011" width="18.83203125" style="13" customWidth="1"/>
    <col min="11012" max="11012" width="20.83203125" style="13" customWidth="1"/>
    <col min="11013" max="11013" width="19.6640625" style="13" customWidth="1"/>
    <col min="11014" max="11014" width="19.33203125" style="13" customWidth="1"/>
    <col min="11015" max="11264" width="9.33203125" style="13"/>
    <col min="11265" max="11265" width="41.83203125" style="13" customWidth="1"/>
    <col min="11266" max="11266" width="15.83203125" style="13" customWidth="1"/>
    <col min="11267" max="11267" width="18.83203125" style="13" customWidth="1"/>
    <col min="11268" max="11268" width="20.83203125" style="13" customWidth="1"/>
    <col min="11269" max="11269" width="19.6640625" style="13" customWidth="1"/>
    <col min="11270" max="11270" width="19.33203125" style="13" customWidth="1"/>
    <col min="11271" max="11520" width="9.33203125" style="13"/>
    <col min="11521" max="11521" width="41.83203125" style="13" customWidth="1"/>
    <col min="11522" max="11522" width="15.83203125" style="13" customWidth="1"/>
    <col min="11523" max="11523" width="18.83203125" style="13" customWidth="1"/>
    <col min="11524" max="11524" width="20.83203125" style="13" customWidth="1"/>
    <col min="11525" max="11525" width="19.6640625" style="13" customWidth="1"/>
    <col min="11526" max="11526" width="19.33203125" style="13" customWidth="1"/>
    <col min="11527" max="11776" width="9.33203125" style="13"/>
    <col min="11777" max="11777" width="41.83203125" style="13" customWidth="1"/>
    <col min="11778" max="11778" width="15.83203125" style="13" customWidth="1"/>
    <col min="11779" max="11779" width="18.83203125" style="13" customWidth="1"/>
    <col min="11780" max="11780" width="20.83203125" style="13" customWidth="1"/>
    <col min="11781" max="11781" width="19.6640625" style="13" customWidth="1"/>
    <col min="11782" max="11782" width="19.33203125" style="13" customWidth="1"/>
    <col min="11783" max="12032" width="9.33203125" style="13"/>
    <col min="12033" max="12033" width="41.83203125" style="13" customWidth="1"/>
    <col min="12034" max="12034" width="15.83203125" style="13" customWidth="1"/>
    <col min="12035" max="12035" width="18.83203125" style="13" customWidth="1"/>
    <col min="12036" max="12036" width="20.83203125" style="13" customWidth="1"/>
    <col min="12037" max="12037" width="19.6640625" style="13" customWidth="1"/>
    <col min="12038" max="12038" width="19.33203125" style="13" customWidth="1"/>
    <col min="12039" max="12288" width="9.33203125" style="13"/>
    <col min="12289" max="12289" width="41.83203125" style="13" customWidth="1"/>
    <col min="12290" max="12290" width="15.83203125" style="13" customWidth="1"/>
    <col min="12291" max="12291" width="18.83203125" style="13" customWidth="1"/>
    <col min="12292" max="12292" width="20.83203125" style="13" customWidth="1"/>
    <col min="12293" max="12293" width="19.6640625" style="13" customWidth="1"/>
    <col min="12294" max="12294" width="19.33203125" style="13" customWidth="1"/>
    <col min="12295" max="12544" width="9.33203125" style="13"/>
    <col min="12545" max="12545" width="41.83203125" style="13" customWidth="1"/>
    <col min="12546" max="12546" width="15.83203125" style="13" customWidth="1"/>
    <col min="12547" max="12547" width="18.83203125" style="13" customWidth="1"/>
    <col min="12548" max="12548" width="20.83203125" style="13" customWidth="1"/>
    <col min="12549" max="12549" width="19.6640625" style="13" customWidth="1"/>
    <col min="12550" max="12550" width="19.33203125" style="13" customWidth="1"/>
    <col min="12551" max="12800" width="9.33203125" style="13"/>
    <col min="12801" max="12801" width="41.83203125" style="13" customWidth="1"/>
    <col min="12802" max="12802" width="15.83203125" style="13" customWidth="1"/>
    <col min="12803" max="12803" width="18.83203125" style="13" customWidth="1"/>
    <col min="12804" max="12804" width="20.83203125" style="13" customWidth="1"/>
    <col min="12805" max="12805" width="19.6640625" style="13" customWidth="1"/>
    <col min="12806" max="12806" width="19.33203125" style="13" customWidth="1"/>
    <col min="12807" max="13056" width="9.33203125" style="13"/>
    <col min="13057" max="13057" width="41.83203125" style="13" customWidth="1"/>
    <col min="13058" max="13058" width="15.83203125" style="13" customWidth="1"/>
    <col min="13059" max="13059" width="18.83203125" style="13" customWidth="1"/>
    <col min="13060" max="13060" width="20.83203125" style="13" customWidth="1"/>
    <col min="13061" max="13061" width="19.6640625" style="13" customWidth="1"/>
    <col min="13062" max="13062" width="19.33203125" style="13" customWidth="1"/>
    <col min="13063" max="13312" width="9.33203125" style="13"/>
    <col min="13313" max="13313" width="41.83203125" style="13" customWidth="1"/>
    <col min="13314" max="13314" width="15.83203125" style="13" customWidth="1"/>
    <col min="13315" max="13315" width="18.83203125" style="13" customWidth="1"/>
    <col min="13316" max="13316" width="20.83203125" style="13" customWidth="1"/>
    <col min="13317" max="13317" width="19.6640625" style="13" customWidth="1"/>
    <col min="13318" max="13318" width="19.33203125" style="13" customWidth="1"/>
    <col min="13319" max="13568" width="9.33203125" style="13"/>
    <col min="13569" max="13569" width="41.83203125" style="13" customWidth="1"/>
    <col min="13570" max="13570" width="15.83203125" style="13" customWidth="1"/>
    <col min="13571" max="13571" width="18.83203125" style="13" customWidth="1"/>
    <col min="13572" max="13572" width="20.83203125" style="13" customWidth="1"/>
    <col min="13573" max="13573" width="19.6640625" style="13" customWidth="1"/>
    <col min="13574" max="13574" width="19.33203125" style="13" customWidth="1"/>
    <col min="13575" max="13824" width="9.33203125" style="13"/>
    <col min="13825" max="13825" width="41.83203125" style="13" customWidth="1"/>
    <col min="13826" max="13826" width="15.83203125" style="13" customWidth="1"/>
    <col min="13827" max="13827" width="18.83203125" style="13" customWidth="1"/>
    <col min="13828" max="13828" width="20.83203125" style="13" customWidth="1"/>
    <col min="13829" max="13829" width="19.6640625" style="13" customWidth="1"/>
    <col min="13830" max="13830" width="19.33203125" style="13" customWidth="1"/>
    <col min="13831" max="14080" width="9.33203125" style="13"/>
    <col min="14081" max="14081" width="41.83203125" style="13" customWidth="1"/>
    <col min="14082" max="14082" width="15.83203125" style="13" customWidth="1"/>
    <col min="14083" max="14083" width="18.83203125" style="13" customWidth="1"/>
    <col min="14084" max="14084" width="20.83203125" style="13" customWidth="1"/>
    <col min="14085" max="14085" width="19.6640625" style="13" customWidth="1"/>
    <col min="14086" max="14086" width="19.33203125" style="13" customWidth="1"/>
    <col min="14087" max="14336" width="9.33203125" style="13"/>
    <col min="14337" max="14337" width="41.83203125" style="13" customWidth="1"/>
    <col min="14338" max="14338" width="15.83203125" style="13" customWidth="1"/>
    <col min="14339" max="14339" width="18.83203125" style="13" customWidth="1"/>
    <col min="14340" max="14340" width="20.83203125" style="13" customWidth="1"/>
    <col min="14341" max="14341" width="19.6640625" style="13" customWidth="1"/>
    <col min="14342" max="14342" width="19.33203125" style="13" customWidth="1"/>
    <col min="14343" max="14592" width="9.33203125" style="13"/>
    <col min="14593" max="14593" width="41.83203125" style="13" customWidth="1"/>
    <col min="14594" max="14594" width="15.83203125" style="13" customWidth="1"/>
    <col min="14595" max="14595" width="18.83203125" style="13" customWidth="1"/>
    <col min="14596" max="14596" width="20.83203125" style="13" customWidth="1"/>
    <col min="14597" max="14597" width="19.6640625" style="13" customWidth="1"/>
    <col min="14598" max="14598" width="19.33203125" style="13" customWidth="1"/>
    <col min="14599" max="14848" width="9.33203125" style="13"/>
    <col min="14849" max="14849" width="41.83203125" style="13" customWidth="1"/>
    <col min="14850" max="14850" width="15.83203125" style="13" customWidth="1"/>
    <col min="14851" max="14851" width="18.83203125" style="13" customWidth="1"/>
    <col min="14852" max="14852" width="20.83203125" style="13" customWidth="1"/>
    <col min="14853" max="14853" width="19.6640625" style="13" customWidth="1"/>
    <col min="14854" max="14854" width="19.33203125" style="13" customWidth="1"/>
    <col min="14855" max="15104" width="9.33203125" style="13"/>
    <col min="15105" max="15105" width="41.83203125" style="13" customWidth="1"/>
    <col min="15106" max="15106" width="15.83203125" style="13" customWidth="1"/>
    <col min="15107" max="15107" width="18.83203125" style="13" customWidth="1"/>
    <col min="15108" max="15108" width="20.83203125" style="13" customWidth="1"/>
    <col min="15109" max="15109" width="19.6640625" style="13" customWidth="1"/>
    <col min="15110" max="15110" width="19.33203125" style="13" customWidth="1"/>
    <col min="15111" max="15360" width="9.33203125" style="13"/>
    <col min="15361" max="15361" width="41.83203125" style="13" customWidth="1"/>
    <col min="15362" max="15362" width="15.83203125" style="13" customWidth="1"/>
    <col min="15363" max="15363" width="18.83203125" style="13" customWidth="1"/>
    <col min="15364" max="15364" width="20.83203125" style="13" customWidth="1"/>
    <col min="15365" max="15365" width="19.6640625" style="13" customWidth="1"/>
    <col min="15366" max="15366" width="19.33203125" style="13" customWidth="1"/>
    <col min="15367" max="15616" width="9.33203125" style="13"/>
    <col min="15617" max="15617" width="41.83203125" style="13" customWidth="1"/>
    <col min="15618" max="15618" width="15.83203125" style="13" customWidth="1"/>
    <col min="15619" max="15619" width="18.83203125" style="13" customWidth="1"/>
    <col min="15620" max="15620" width="20.83203125" style="13" customWidth="1"/>
    <col min="15621" max="15621" width="19.6640625" style="13" customWidth="1"/>
    <col min="15622" max="15622" width="19.33203125" style="13" customWidth="1"/>
    <col min="15623" max="15872" width="9.33203125" style="13"/>
    <col min="15873" max="15873" width="41.83203125" style="13" customWidth="1"/>
    <col min="15874" max="15874" width="15.83203125" style="13" customWidth="1"/>
    <col min="15875" max="15875" width="18.83203125" style="13" customWidth="1"/>
    <col min="15876" max="15876" width="20.83203125" style="13" customWidth="1"/>
    <col min="15877" max="15877" width="19.6640625" style="13" customWidth="1"/>
    <col min="15878" max="15878" width="19.33203125" style="13" customWidth="1"/>
    <col min="15879" max="16128" width="9.33203125" style="13"/>
    <col min="16129" max="16129" width="41.83203125" style="13" customWidth="1"/>
    <col min="16130" max="16130" width="15.83203125" style="13" customWidth="1"/>
    <col min="16131" max="16131" width="18.83203125" style="13" customWidth="1"/>
    <col min="16132" max="16132" width="20.83203125" style="13" customWidth="1"/>
    <col min="16133" max="16133" width="19.6640625" style="13" customWidth="1"/>
    <col min="16134" max="16134" width="19.33203125" style="13" customWidth="1"/>
    <col min="16135" max="16384" width="9.33203125" style="13"/>
  </cols>
  <sheetData>
    <row r="1" spans="1:8" s="44" customFormat="1" ht="23.25">
      <c r="A1" s="269" t="str">
        <f>'Cover Page'!$A$14</f>
        <v xml:space="preserve">Company Name </v>
      </c>
    </row>
    <row r="2" spans="1:8" customFormat="1"/>
    <row r="3" spans="1:8" s="44" customFormat="1" ht="15">
      <c r="A3" s="32" t="str">
        <f>'Cover Page'!$H$12</f>
        <v>FOR THE QUARTER ENDED</v>
      </c>
      <c r="C3" s="270" t="str">
        <f>'Cover Page'!H$14</f>
        <v>March 31</v>
      </c>
      <c r="D3" s="268">
        <f>'Cover Page'!I$14</f>
        <v>2025</v>
      </c>
    </row>
    <row r="4" spans="1:8" s="44" customFormat="1" ht="14.25"/>
    <row r="5" spans="1:8" ht="33.75">
      <c r="A5" s="210" t="s">
        <v>371</v>
      </c>
      <c r="B5" s="3"/>
      <c r="C5" s="3"/>
      <c r="D5" s="3"/>
      <c r="E5" s="3"/>
      <c r="F5" s="3"/>
      <c r="G5" s="3"/>
      <c r="H5" s="3"/>
    </row>
    <row r="6" spans="1:8" ht="14.25">
      <c r="A6" s="14" t="s">
        <v>181</v>
      </c>
      <c r="B6" s="3"/>
      <c r="C6" s="3"/>
      <c r="D6" s="3"/>
      <c r="E6" s="3"/>
      <c r="F6" s="3"/>
      <c r="G6" s="3"/>
      <c r="H6" s="3"/>
    </row>
    <row r="7" spans="1:8" ht="14.25">
      <c r="A7" s="3"/>
      <c r="B7" s="3"/>
      <c r="C7" s="3"/>
      <c r="D7" s="3"/>
      <c r="E7" s="3"/>
      <c r="F7" s="3"/>
      <c r="G7" s="3"/>
      <c r="H7" s="3"/>
    </row>
    <row r="8" spans="1:8" ht="72.75" customHeight="1">
      <c r="A8" s="15" t="s">
        <v>182</v>
      </c>
      <c r="B8" s="16" t="s">
        <v>183</v>
      </c>
      <c r="C8" s="16" t="s">
        <v>184</v>
      </c>
      <c r="D8" s="16" t="s">
        <v>185</v>
      </c>
      <c r="E8" s="16" t="s">
        <v>186</v>
      </c>
      <c r="F8" s="16" t="s">
        <v>187</v>
      </c>
      <c r="G8" s="3"/>
      <c r="H8" s="3"/>
    </row>
    <row r="9" spans="1:8" ht="21.75" customHeight="1">
      <c r="A9" s="161" t="s">
        <v>188</v>
      </c>
      <c r="B9" s="318">
        <f>SUM(B10:B11)</f>
        <v>0</v>
      </c>
      <c r="C9" s="319">
        <f>SUM(C10:C11)</f>
        <v>0</v>
      </c>
      <c r="D9" s="319">
        <f>SUM(D10:D11)</f>
        <v>0</v>
      </c>
      <c r="E9" s="319">
        <f>SUM(E10:E11)</f>
        <v>0</v>
      </c>
      <c r="F9" s="320">
        <f>E9*0.03</f>
        <v>0</v>
      </c>
      <c r="G9" s="62"/>
      <c r="H9" s="3"/>
    </row>
    <row r="10" spans="1:8" ht="21.75" customHeight="1">
      <c r="A10" s="162" t="s">
        <v>189</v>
      </c>
      <c r="B10" s="167"/>
      <c r="C10" s="17"/>
      <c r="D10" s="18"/>
      <c r="E10" s="18"/>
      <c r="F10" s="326">
        <f t="shared" ref="F10:F21" si="0">E10*0.03</f>
        <v>0</v>
      </c>
      <c r="G10" s="62"/>
      <c r="H10" s="3"/>
    </row>
    <row r="11" spans="1:8" ht="21.75" customHeight="1">
      <c r="A11" s="162" t="s">
        <v>190</v>
      </c>
      <c r="B11" s="167"/>
      <c r="C11" s="17"/>
      <c r="D11" s="18"/>
      <c r="E11" s="18"/>
      <c r="F11" s="326">
        <f t="shared" si="0"/>
        <v>0</v>
      </c>
      <c r="G11" s="62"/>
      <c r="H11" s="3"/>
    </row>
    <row r="12" spans="1:8" ht="21.75" customHeight="1">
      <c r="A12" s="161" t="s">
        <v>191</v>
      </c>
      <c r="B12" s="321">
        <f>SUM(B13:B14)</f>
        <v>0</v>
      </c>
      <c r="C12" s="322">
        <f>SUM(C13:C14)</f>
        <v>0</v>
      </c>
      <c r="D12" s="322">
        <f>SUM(D13:D14)</f>
        <v>0</v>
      </c>
      <c r="E12" s="322">
        <f>SUM(E13:E14)</f>
        <v>0</v>
      </c>
      <c r="F12" s="323">
        <f t="shared" si="0"/>
        <v>0</v>
      </c>
      <c r="G12" s="62"/>
      <c r="H12" s="3"/>
    </row>
    <row r="13" spans="1:8" ht="21.75" customHeight="1">
      <c r="A13" s="162" t="s">
        <v>192</v>
      </c>
      <c r="B13" s="167"/>
      <c r="C13" s="18"/>
      <c r="D13" s="18"/>
      <c r="E13" s="18"/>
      <c r="F13" s="326">
        <f t="shared" si="0"/>
        <v>0</v>
      </c>
      <c r="G13" s="62"/>
      <c r="H13" s="3"/>
    </row>
    <row r="14" spans="1:8" ht="21.75" customHeight="1">
      <c r="A14" s="162" t="s">
        <v>193</v>
      </c>
      <c r="B14" s="167"/>
      <c r="C14" s="18"/>
      <c r="D14" s="18"/>
      <c r="E14" s="18"/>
      <c r="F14" s="326">
        <f t="shared" si="0"/>
        <v>0</v>
      </c>
      <c r="G14" s="62"/>
      <c r="H14" s="3"/>
    </row>
    <row r="15" spans="1:8" ht="21.75" customHeight="1">
      <c r="A15" s="163" t="s">
        <v>194</v>
      </c>
      <c r="B15" s="167"/>
      <c r="C15" s="18"/>
      <c r="D15" s="18"/>
      <c r="E15" s="18"/>
      <c r="F15" s="326">
        <f t="shared" si="0"/>
        <v>0</v>
      </c>
      <c r="G15" s="62"/>
      <c r="H15" s="3"/>
    </row>
    <row r="16" spans="1:8" ht="21.75" customHeight="1">
      <c r="A16" s="163" t="s">
        <v>195</v>
      </c>
      <c r="B16" s="167"/>
      <c r="C16" s="18"/>
      <c r="D16" s="18"/>
      <c r="E16" s="18"/>
      <c r="F16" s="326">
        <f t="shared" si="0"/>
        <v>0</v>
      </c>
      <c r="G16" s="62"/>
      <c r="H16" s="3"/>
    </row>
    <row r="17" spans="1:8" ht="21.75" customHeight="1">
      <c r="A17" s="163" t="s">
        <v>196</v>
      </c>
      <c r="B17" s="168"/>
      <c r="C17" s="20"/>
      <c r="D17" s="20"/>
      <c r="E17" s="20"/>
      <c r="F17" s="326">
        <f t="shared" si="0"/>
        <v>0</v>
      </c>
      <c r="G17" s="62"/>
      <c r="H17" s="3"/>
    </row>
    <row r="18" spans="1:8" ht="21.75" customHeight="1">
      <c r="A18" s="164" t="s">
        <v>197</v>
      </c>
      <c r="B18" s="167"/>
      <c r="C18" s="18"/>
      <c r="D18" s="18"/>
      <c r="E18" s="18"/>
      <c r="F18" s="326">
        <f t="shared" si="0"/>
        <v>0</v>
      </c>
      <c r="G18" s="62"/>
      <c r="H18" s="3"/>
    </row>
    <row r="19" spans="1:8" ht="21.75" customHeight="1">
      <c r="A19" s="165" t="s">
        <v>199</v>
      </c>
      <c r="B19" s="167"/>
      <c r="C19" s="18"/>
      <c r="D19" s="18"/>
      <c r="E19" s="18"/>
      <c r="F19" s="326">
        <f t="shared" si="0"/>
        <v>0</v>
      </c>
      <c r="G19" s="62"/>
      <c r="H19" s="3"/>
    </row>
    <row r="20" spans="1:8" ht="21.75" customHeight="1">
      <c r="A20" s="13" t="s">
        <v>198</v>
      </c>
      <c r="B20" s="168"/>
      <c r="C20" s="20"/>
      <c r="D20" s="20"/>
      <c r="E20" s="20"/>
      <c r="F20" s="326">
        <f t="shared" si="0"/>
        <v>0</v>
      </c>
      <c r="G20" s="62"/>
      <c r="H20" s="3"/>
    </row>
    <row r="21" spans="1:8" ht="21.75" customHeight="1">
      <c r="A21" s="164" t="s">
        <v>356</v>
      </c>
      <c r="B21" s="168"/>
      <c r="C21" s="20"/>
      <c r="D21" s="20"/>
      <c r="E21" s="20"/>
      <c r="F21" s="326">
        <f t="shared" si="0"/>
        <v>0</v>
      </c>
      <c r="G21" s="62"/>
      <c r="H21" s="3"/>
    </row>
    <row r="22" spans="1:8" ht="21.75" customHeight="1">
      <c r="A22" s="166" t="s">
        <v>200</v>
      </c>
      <c r="B22" s="324">
        <f>SUM(B9+B12)+SUM(B15:B21)</f>
        <v>0</v>
      </c>
      <c r="C22" s="325">
        <f>SUM(C9+C12)+SUM(C15:C21)</f>
        <v>0</v>
      </c>
      <c r="D22" s="325">
        <f>SUM(D9+D12)+SUM(D15:D21)</f>
        <v>0</v>
      </c>
      <c r="E22" s="325">
        <f>SUM(E9+E12)+SUM(E15:E21)</f>
        <v>0</v>
      </c>
      <c r="F22" s="327">
        <f>SUM(F9+F12)+SUM(F15:F21)</f>
        <v>0</v>
      </c>
      <c r="G22" s="3"/>
      <c r="H22" s="3"/>
    </row>
    <row r="23" spans="1:8" ht="21.75" customHeight="1">
      <c r="A23" s="12"/>
      <c r="B23" s="12"/>
      <c r="C23" s="12"/>
      <c r="D23" s="21"/>
      <c r="E23" s="12"/>
      <c r="F23" s="12"/>
      <c r="G23" s="3"/>
      <c r="H23" s="3"/>
    </row>
    <row r="24" spans="1:8" ht="14.25">
      <c r="A24" s="12"/>
      <c r="B24" s="12"/>
      <c r="C24" s="12"/>
      <c r="D24" s="21"/>
      <c r="E24" s="12"/>
      <c r="F24" s="12"/>
      <c r="G24" s="3"/>
      <c r="H24" s="3"/>
    </row>
    <row r="25" spans="1:8" ht="14.25">
      <c r="A25" s="12"/>
      <c r="B25" s="12"/>
      <c r="C25" s="12"/>
      <c r="D25" s="21"/>
      <c r="E25" s="12"/>
      <c r="F25" s="12"/>
      <c r="G25" s="3"/>
      <c r="H25" s="3"/>
    </row>
    <row r="26" spans="1:8" ht="51.95" customHeight="1">
      <c r="A26" s="22" t="s">
        <v>357</v>
      </c>
      <c r="B26" s="16" t="s">
        <v>183</v>
      </c>
      <c r="C26" s="16" t="s">
        <v>184</v>
      </c>
      <c r="D26" s="16" t="s">
        <v>185</v>
      </c>
      <c r="E26" s="16" t="s">
        <v>186</v>
      </c>
      <c r="F26" s="23" t="s">
        <v>187</v>
      </c>
      <c r="G26" s="3"/>
      <c r="H26" s="3"/>
    </row>
    <row r="27" spans="1:8" ht="22.5" customHeight="1">
      <c r="A27" s="169" t="s">
        <v>358</v>
      </c>
      <c r="B27" s="171"/>
      <c r="C27" s="172"/>
      <c r="D27" s="172"/>
      <c r="E27" s="172"/>
      <c r="F27" s="24">
        <f>E27*0.03</f>
        <v>0</v>
      </c>
      <c r="G27" s="3"/>
      <c r="H27" s="3"/>
    </row>
    <row r="28" spans="1:8" ht="22.5" customHeight="1">
      <c r="A28" s="163" t="s">
        <v>358</v>
      </c>
      <c r="B28" s="167"/>
      <c r="C28" s="18"/>
      <c r="D28" s="18"/>
      <c r="E28" s="18"/>
      <c r="F28" s="25">
        <f>E28*0.03</f>
        <v>0</v>
      </c>
      <c r="G28" s="3"/>
      <c r="H28" s="3"/>
    </row>
    <row r="29" spans="1:8" ht="22.5" customHeight="1">
      <c r="A29" s="164" t="s">
        <v>358</v>
      </c>
      <c r="B29" s="168"/>
      <c r="C29" s="20"/>
      <c r="D29" s="20"/>
      <c r="E29" s="20"/>
      <c r="F29" s="19">
        <f>E29*0.03</f>
        <v>0</v>
      </c>
      <c r="G29" s="3"/>
      <c r="H29" s="3"/>
    </row>
    <row r="30" spans="1:8" ht="22.5" customHeight="1">
      <c r="A30" s="170" t="s">
        <v>358</v>
      </c>
      <c r="B30" s="173"/>
      <c r="C30" s="174"/>
      <c r="D30" s="174"/>
      <c r="E30" s="174"/>
      <c r="F30" s="26">
        <f>E30*0.03</f>
        <v>0</v>
      </c>
      <c r="G30" s="3"/>
      <c r="H30" s="3"/>
    </row>
    <row r="31" spans="1:8" ht="14.25">
      <c r="A31" s="3"/>
      <c r="B31" s="3"/>
      <c r="C31" s="3"/>
      <c r="D31" s="3"/>
      <c r="E31" s="3"/>
      <c r="F31" s="3"/>
      <c r="G31" s="3"/>
      <c r="H31" s="3"/>
    </row>
    <row r="32" spans="1:8" ht="14.25">
      <c r="A32" s="3"/>
      <c r="B32" s="3"/>
      <c r="C32" s="3"/>
      <c r="D32" s="3"/>
      <c r="E32" s="3"/>
      <c r="F32" s="3"/>
      <c r="G32" s="3"/>
      <c r="H32" s="3"/>
    </row>
    <row r="33" spans="1:7" ht="14.25">
      <c r="G33" s="3"/>
    </row>
    <row r="34" spans="1:7" ht="14.25">
      <c r="G34" s="3"/>
    </row>
    <row r="35" spans="1:7" ht="14.25">
      <c r="G35" s="3"/>
    </row>
    <row r="36" spans="1:7" ht="14.25">
      <c r="G36" s="3"/>
    </row>
    <row r="37" spans="1:7" ht="14.25">
      <c r="A37" s="3"/>
      <c r="B37" s="3"/>
      <c r="C37" s="3"/>
      <c r="D37" s="3"/>
      <c r="E37" s="3"/>
      <c r="F37" s="3"/>
      <c r="G37" s="3"/>
    </row>
    <row r="38" spans="1:7" ht="14.25">
      <c r="G38" s="3"/>
    </row>
  </sheetData>
  <sheetProtection algorithmName="SHA-512" hashValue="NDc/3wrhZMUDpaimoNqrTA6FhqYvP04YgMLvgQl2U3vqR8zIYo3wNd4viNZaCgn8DAbCUPOwIf3A3kn63niN/g==" saltValue="SjewX+tsiT8xlbVymkex+Q==" spinCount="100000" sheet="1" objects="1" scenarios="1"/>
  <protectedRanges>
    <protectedRange sqref="A27:E30 B10:E21" name="Range1"/>
  </protectedRanges>
  <pageMargins left="0.7" right="0.7" top="0.75" bottom="0.75" header="0.3" footer="0.3"/>
  <pageSetup orientation="portrait" horizontalDpi="300" verticalDpi="0" r:id="rId1"/>
  <customProperties>
    <customPr name="Sheet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L51"/>
  <sheetViews>
    <sheetView zoomScale="70" zoomScaleNormal="70" workbookViewId="0">
      <selection activeCell="J24" sqref="J24"/>
    </sheetView>
  </sheetViews>
  <sheetFormatPr defaultColWidth="9.33203125" defaultRowHeight="14.25"/>
  <cols>
    <col min="1" max="1" width="3.83203125" style="36" customWidth="1"/>
    <col min="2" max="2" width="40.83203125" style="36" customWidth="1"/>
    <col min="3" max="3" width="26.1640625" style="36" customWidth="1"/>
    <col min="4" max="4" width="22" style="36" customWidth="1"/>
    <col min="5" max="5" width="26.1640625" style="36" customWidth="1"/>
    <col min="6" max="6" width="27" style="37" customWidth="1"/>
    <col min="7" max="11" width="25.6640625" style="38" customWidth="1"/>
    <col min="12" max="12" width="25.6640625" style="36" customWidth="1"/>
    <col min="13" max="16384" width="9.33203125" style="36"/>
  </cols>
  <sheetData>
    <row r="1" spans="1:12" s="44" customFormat="1" ht="23.25">
      <c r="A1" s="269" t="str">
        <f>'Cover Page'!$A$14</f>
        <v xml:space="preserve">Company Name </v>
      </c>
    </row>
    <row r="2" spans="1:12" customFormat="1" ht="12.75"/>
    <row r="3" spans="1:12" s="44" customFormat="1" ht="15">
      <c r="A3" s="32" t="str">
        <f>'Cover Page'!$H$12</f>
        <v>FOR THE QUARTER ENDED</v>
      </c>
      <c r="C3" s="270" t="str">
        <f>'Cover Page'!H$14</f>
        <v>March 31</v>
      </c>
      <c r="D3" s="268">
        <f>'Cover Page'!I$14</f>
        <v>2025</v>
      </c>
    </row>
    <row r="4" spans="1:12" s="44" customFormat="1"/>
    <row r="5" spans="1:12" ht="33.75">
      <c r="A5" s="1" t="s">
        <v>213</v>
      </c>
      <c r="B5" s="63"/>
      <c r="C5" s="63"/>
      <c r="D5" s="63"/>
      <c r="E5" s="63"/>
      <c r="F5" s="63"/>
      <c r="G5" s="63"/>
      <c r="H5" s="63"/>
      <c r="I5" s="63"/>
      <c r="J5" s="63"/>
      <c r="K5"/>
      <c r="L5"/>
    </row>
    <row r="6" spans="1:12">
      <c r="K6"/>
      <c r="L6"/>
    </row>
    <row r="7" spans="1:12" ht="19.350000000000001" customHeight="1">
      <c r="A7" s="136"/>
      <c r="B7" s="137"/>
      <c r="C7" s="138"/>
      <c r="D7" s="135"/>
      <c r="E7" s="184" t="s">
        <v>82</v>
      </c>
      <c r="F7" s="39"/>
      <c r="G7" s="375" t="s">
        <v>386</v>
      </c>
      <c r="H7" s="376"/>
      <c r="I7" s="377"/>
      <c r="J7" s="375" t="s">
        <v>387</v>
      </c>
      <c r="K7" s="376"/>
      <c r="L7" s="377"/>
    </row>
    <row r="8" spans="1:12" ht="29.1" customHeight="1">
      <c r="A8" s="89" t="s">
        <v>246</v>
      </c>
      <c r="B8" s="90"/>
      <c r="C8" s="91" t="s">
        <v>81</v>
      </c>
      <c r="D8" s="91" t="s">
        <v>80</v>
      </c>
      <c r="E8" s="91" t="s">
        <v>37</v>
      </c>
      <c r="F8" s="91" t="s">
        <v>36</v>
      </c>
      <c r="G8" s="91" t="s">
        <v>388</v>
      </c>
      <c r="H8" s="91" t="s">
        <v>389</v>
      </c>
      <c r="I8" s="91" t="s">
        <v>390</v>
      </c>
      <c r="J8" s="91" t="s">
        <v>388</v>
      </c>
      <c r="K8" s="91" t="s">
        <v>389</v>
      </c>
      <c r="L8" s="91" t="s">
        <v>390</v>
      </c>
    </row>
    <row r="9" spans="1:12" ht="15" customHeight="1">
      <c r="A9" s="74">
        <v>1</v>
      </c>
      <c r="B9" s="65" t="s">
        <v>169</v>
      </c>
      <c r="C9" s="206"/>
      <c r="D9" s="206"/>
      <c r="E9" s="206"/>
      <c r="F9" s="206"/>
      <c r="G9" s="206"/>
      <c r="H9" s="206"/>
      <c r="I9" s="206">
        <f t="shared" ref="I9:I20" si="0">G9-H9</f>
        <v>0</v>
      </c>
      <c r="J9" s="206"/>
      <c r="K9" s="206"/>
      <c r="L9" s="206">
        <f t="shared" ref="L9:L20" si="1">J9-K9</f>
        <v>0</v>
      </c>
    </row>
    <row r="10" spans="1:12" ht="15" customHeight="1">
      <c r="A10" s="74">
        <v>2</v>
      </c>
      <c r="B10" s="65" t="s">
        <v>170</v>
      </c>
      <c r="C10" s="206"/>
      <c r="D10" s="206"/>
      <c r="E10" s="206"/>
      <c r="F10" s="206"/>
      <c r="G10" s="206"/>
      <c r="H10" s="206"/>
      <c r="I10" s="206">
        <f t="shared" si="0"/>
        <v>0</v>
      </c>
      <c r="J10" s="206"/>
      <c r="K10" s="206"/>
      <c r="L10" s="206">
        <f t="shared" si="1"/>
        <v>0</v>
      </c>
    </row>
    <row r="11" spans="1:12" ht="15" customHeight="1">
      <c r="A11" s="74">
        <v>3</v>
      </c>
      <c r="B11" s="65" t="s">
        <v>171</v>
      </c>
      <c r="C11" s="206"/>
      <c r="D11" s="206"/>
      <c r="E11" s="206"/>
      <c r="F11" s="206"/>
      <c r="G11" s="206"/>
      <c r="H11" s="206"/>
      <c r="I11" s="206">
        <f t="shared" si="0"/>
        <v>0</v>
      </c>
      <c r="J11" s="206"/>
      <c r="K11" s="206"/>
      <c r="L11" s="206">
        <f t="shared" si="1"/>
        <v>0</v>
      </c>
    </row>
    <row r="12" spans="1:12" ht="15" customHeight="1">
      <c r="A12" s="74">
        <v>4</v>
      </c>
      <c r="B12" s="65" t="s">
        <v>353</v>
      </c>
      <c r="C12" s="206"/>
      <c r="D12" s="206"/>
      <c r="E12" s="206"/>
      <c r="F12" s="206"/>
      <c r="G12" s="206"/>
      <c r="H12" s="206"/>
      <c r="I12" s="206">
        <f t="shared" si="0"/>
        <v>0</v>
      </c>
      <c r="J12" s="206"/>
      <c r="K12" s="206"/>
      <c r="L12" s="206">
        <f t="shared" si="1"/>
        <v>0</v>
      </c>
    </row>
    <row r="13" spans="1:12" ht="15" customHeight="1">
      <c r="A13" s="74">
        <v>5</v>
      </c>
      <c r="B13" s="65" t="s">
        <v>172</v>
      </c>
      <c r="C13" s="206"/>
      <c r="D13" s="206"/>
      <c r="E13" s="206"/>
      <c r="F13" s="206"/>
      <c r="G13" s="206"/>
      <c r="H13" s="206"/>
      <c r="I13" s="206">
        <f t="shared" si="0"/>
        <v>0</v>
      </c>
      <c r="J13" s="206"/>
      <c r="K13" s="206"/>
      <c r="L13" s="206">
        <f t="shared" si="1"/>
        <v>0</v>
      </c>
    </row>
    <row r="14" spans="1:12" ht="15" customHeight="1">
      <c r="A14" s="74">
        <v>6</v>
      </c>
      <c r="B14" s="65" t="s">
        <v>173</v>
      </c>
      <c r="C14" s="206"/>
      <c r="D14" s="206"/>
      <c r="E14" s="206"/>
      <c r="F14" s="206"/>
      <c r="G14" s="206"/>
      <c r="H14" s="206"/>
      <c r="I14" s="206">
        <f t="shared" si="0"/>
        <v>0</v>
      </c>
      <c r="J14" s="206"/>
      <c r="K14" s="206"/>
      <c r="L14" s="206">
        <f t="shared" si="1"/>
        <v>0</v>
      </c>
    </row>
    <row r="15" spans="1:12" ht="15" customHeight="1">
      <c r="A15" s="74">
        <v>7</v>
      </c>
      <c r="B15" s="65" t="s">
        <v>11</v>
      </c>
      <c r="C15" s="206"/>
      <c r="D15" s="206"/>
      <c r="E15" s="206"/>
      <c r="F15" s="206"/>
      <c r="G15" s="206"/>
      <c r="H15" s="206"/>
      <c r="I15" s="206">
        <f t="shared" si="0"/>
        <v>0</v>
      </c>
      <c r="J15" s="206"/>
      <c r="K15" s="206"/>
      <c r="L15" s="206">
        <f t="shared" si="1"/>
        <v>0</v>
      </c>
    </row>
    <row r="16" spans="1:12" ht="15" customHeight="1">
      <c r="A16" s="74">
        <v>8</v>
      </c>
      <c r="B16" s="65" t="s">
        <v>174</v>
      </c>
      <c r="C16" s="206"/>
      <c r="D16" s="206"/>
      <c r="E16" s="206"/>
      <c r="F16" s="206"/>
      <c r="G16" s="206"/>
      <c r="H16" s="206"/>
      <c r="I16" s="206">
        <f t="shared" si="0"/>
        <v>0</v>
      </c>
      <c r="J16" s="206"/>
      <c r="K16" s="206"/>
      <c r="L16" s="206">
        <f t="shared" si="1"/>
        <v>0</v>
      </c>
    </row>
    <row r="17" spans="1:12" ht="15" customHeight="1">
      <c r="A17" s="74">
        <v>9</v>
      </c>
      <c r="B17" s="65" t="s">
        <v>354</v>
      </c>
      <c r="C17" s="206"/>
      <c r="D17" s="206"/>
      <c r="E17" s="206"/>
      <c r="F17" s="206"/>
      <c r="G17" s="206"/>
      <c r="H17" s="206"/>
      <c r="I17" s="206">
        <f t="shared" si="0"/>
        <v>0</v>
      </c>
      <c r="J17" s="206"/>
      <c r="K17" s="206"/>
      <c r="L17" s="206">
        <f t="shared" si="1"/>
        <v>0</v>
      </c>
    </row>
    <row r="18" spans="1:12" ht="15" customHeight="1">
      <c r="A18" s="74">
        <v>10</v>
      </c>
      <c r="B18" s="65" t="s">
        <v>359</v>
      </c>
      <c r="C18" s="206"/>
      <c r="D18" s="206"/>
      <c r="E18" s="206"/>
      <c r="F18" s="206"/>
      <c r="G18" s="206"/>
      <c r="H18" s="206"/>
      <c r="I18" s="206">
        <f t="shared" si="0"/>
        <v>0</v>
      </c>
      <c r="J18" s="206"/>
      <c r="K18" s="206"/>
      <c r="L18" s="206">
        <f t="shared" si="1"/>
        <v>0</v>
      </c>
    </row>
    <row r="19" spans="1:12" ht="15" customHeight="1">
      <c r="A19" s="74">
        <v>11</v>
      </c>
      <c r="B19" s="65" t="s">
        <v>175</v>
      </c>
      <c r="C19" s="206"/>
      <c r="D19" s="206"/>
      <c r="E19" s="206"/>
      <c r="F19" s="206"/>
      <c r="G19" s="206"/>
      <c r="H19" s="206"/>
      <c r="I19" s="206">
        <f t="shared" si="0"/>
        <v>0</v>
      </c>
      <c r="J19" s="206"/>
      <c r="K19" s="206"/>
      <c r="L19" s="206">
        <f t="shared" si="1"/>
        <v>0</v>
      </c>
    </row>
    <row r="20" spans="1:12" ht="15" customHeight="1">
      <c r="A20" s="77">
        <v>12</v>
      </c>
      <c r="B20" s="109" t="s">
        <v>25</v>
      </c>
      <c r="C20" s="96">
        <f>SUM(C9:C19)</f>
        <v>0</v>
      </c>
      <c r="D20" s="96">
        <f t="shared" ref="D20:F20" si="2">SUM(D9:D19)</f>
        <v>0</v>
      </c>
      <c r="E20" s="96">
        <f t="shared" si="2"/>
        <v>0</v>
      </c>
      <c r="F20" s="96">
        <f t="shared" si="2"/>
        <v>0</v>
      </c>
      <c r="G20" s="96">
        <f t="shared" ref="G20:K20" si="3">SUM(G9:G19)</f>
        <v>0</v>
      </c>
      <c r="H20" s="96">
        <f t="shared" si="3"/>
        <v>0</v>
      </c>
      <c r="I20" s="96">
        <f t="shared" si="0"/>
        <v>0</v>
      </c>
      <c r="J20" s="96">
        <f t="shared" si="3"/>
        <v>0</v>
      </c>
      <c r="K20" s="96">
        <f t="shared" si="3"/>
        <v>0</v>
      </c>
      <c r="L20" s="96">
        <f t="shared" si="1"/>
        <v>0</v>
      </c>
    </row>
    <row r="21" spans="1:12" ht="15" customHeight="1">
      <c r="A21" s="40"/>
      <c r="G21" s="36"/>
      <c r="H21" s="36"/>
      <c r="I21" s="36"/>
      <c r="J21" s="36"/>
      <c r="K21"/>
      <c r="L21"/>
    </row>
    <row r="22" spans="1:12" ht="15" customHeight="1">
      <c r="A22" s="134" t="s">
        <v>176</v>
      </c>
      <c r="G22" s="36"/>
      <c r="H22" s="36"/>
      <c r="I22" s="36"/>
      <c r="J22" s="36"/>
      <c r="K22"/>
      <c r="L22"/>
    </row>
    <row r="23" spans="1:12" ht="15" customHeight="1">
      <c r="G23" s="36"/>
      <c r="H23" s="36"/>
      <c r="I23" s="36"/>
      <c r="J23" s="36"/>
      <c r="K23" s="36"/>
    </row>
    <row r="24" spans="1:12" ht="15" customHeight="1">
      <c r="G24" s="36"/>
      <c r="H24" s="36"/>
      <c r="I24" s="36"/>
      <c r="J24" s="36"/>
      <c r="K24" s="36"/>
    </row>
    <row r="25" spans="1:12" ht="15" customHeight="1">
      <c r="G25" s="36"/>
      <c r="H25" s="36"/>
      <c r="I25" s="36"/>
      <c r="J25" s="36"/>
      <c r="K25" s="36"/>
    </row>
    <row r="26" spans="1:12" ht="15" customHeight="1">
      <c r="G26" s="36"/>
      <c r="H26" s="36"/>
      <c r="I26" s="36"/>
      <c r="J26" s="36"/>
      <c r="K26" s="36"/>
    </row>
    <row r="27" spans="1:12" ht="15" customHeight="1">
      <c r="G27" s="36"/>
      <c r="H27" s="36"/>
      <c r="I27" s="36"/>
      <c r="J27" s="36"/>
      <c r="K27" s="36"/>
    </row>
    <row r="28" spans="1:12" ht="15" customHeight="1">
      <c r="G28" s="36"/>
      <c r="H28" s="36"/>
      <c r="I28" s="36"/>
      <c r="J28" s="36"/>
      <c r="K28" s="36"/>
    </row>
    <row r="29" spans="1:12" ht="15" customHeight="1">
      <c r="G29" s="36"/>
      <c r="H29" s="36"/>
      <c r="I29" s="36"/>
      <c r="J29" s="36"/>
      <c r="K29" s="36"/>
    </row>
    <row r="30" spans="1:12" ht="15" customHeight="1">
      <c r="G30" s="36"/>
      <c r="H30" s="36"/>
      <c r="I30" s="36"/>
      <c r="J30" s="36"/>
      <c r="K30" s="36"/>
    </row>
    <row r="31" spans="1:12" ht="15" customHeight="1">
      <c r="G31" s="36"/>
      <c r="H31" s="36"/>
      <c r="I31" s="36"/>
      <c r="J31" s="36"/>
      <c r="K31" s="36"/>
    </row>
    <row r="33" spans="6:12" ht="15" customHeight="1">
      <c r="F33"/>
      <c r="G33"/>
      <c r="H33"/>
      <c r="I33"/>
      <c r="J33"/>
      <c r="K33"/>
      <c r="L33"/>
    </row>
    <row r="34" spans="6:12" ht="18" customHeight="1">
      <c r="F34"/>
      <c r="G34"/>
      <c r="H34"/>
      <c r="I34"/>
      <c r="J34"/>
      <c r="K34"/>
      <c r="L34"/>
    </row>
    <row r="35" spans="6:12">
      <c r="F35"/>
      <c r="G35"/>
      <c r="H35"/>
      <c r="I35"/>
      <c r="J35"/>
      <c r="K35"/>
      <c r="L35"/>
    </row>
    <row r="36" spans="6:12" ht="18" customHeight="1">
      <c r="F36"/>
      <c r="G36"/>
      <c r="H36"/>
      <c r="I36"/>
      <c r="J36"/>
      <c r="K36"/>
      <c r="L36"/>
    </row>
    <row r="37" spans="6:12">
      <c r="F37"/>
      <c r="G37"/>
      <c r="H37"/>
      <c r="I37"/>
      <c r="J37"/>
      <c r="K37"/>
      <c r="L37"/>
    </row>
    <row r="38" spans="6:12" ht="18" customHeight="1">
      <c r="F38"/>
      <c r="G38"/>
      <c r="H38"/>
      <c r="I38"/>
      <c r="J38"/>
      <c r="K38"/>
      <c r="L38"/>
    </row>
    <row r="39" spans="6:12">
      <c r="F39"/>
      <c r="G39"/>
      <c r="H39"/>
      <c r="I39"/>
      <c r="J39"/>
      <c r="K39"/>
      <c r="L39"/>
    </row>
    <row r="40" spans="6:12" ht="15" customHeight="1">
      <c r="F40"/>
      <c r="G40"/>
      <c r="H40"/>
      <c r="I40"/>
      <c r="J40"/>
      <c r="K40"/>
      <c r="L40"/>
    </row>
    <row r="41" spans="6:12">
      <c r="F41"/>
      <c r="G41"/>
      <c r="H41"/>
      <c r="I41"/>
      <c r="J41"/>
      <c r="K41"/>
      <c r="L41"/>
    </row>
    <row r="42" spans="6:12" ht="15" customHeight="1">
      <c r="F42"/>
      <c r="G42"/>
      <c r="H42"/>
      <c r="I42"/>
      <c r="J42"/>
      <c r="K42"/>
      <c r="L42"/>
    </row>
    <row r="43" spans="6:12" ht="15" customHeight="1">
      <c r="F43"/>
      <c r="G43"/>
      <c r="H43"/>
      <c r="I43"/>
      <c r="J43"/>
      <c r="K43"/>
      <c r="L43"/>
    </row>
    <row r="44" spans="6:12" ht="15" customHeight="1">
      <c r="F44"/>
      <c r="G44"/>
      <c r="H44"/>
      <c r="I44"/>
      <c r="J44"/>
      <c r="K44"/>
      <c r="L44"/>
    </row>
    <row r="45" spans="6:12">
      <c r="F45"/>
      <c r="G45"/>
      <c r="H45"/>
      <c r="I45"/>
      <c r="J45"/>
      <c r="K45"/>
      <c r="L45"/>
    </row>
    <row r="46" spans="6:12">
      <c r="F46"/>
      <c r="G46"/>
      <c r="H46"/>
      <c r="I46"/>
      <c r="J46"/>
      <c r="K46"/>
      <c r="L46"/>
    </row>
    <row r="47" spans="6:12">
      <c r="F47"/>
      <c r="G47"/>
      <c r="H47"/>
      <c r="I47"/>
      <c r="J47"/>
      <c r="K47"/>
      <c r="L47"/>
    </row>
    <row r="48" spans="6:12">
      <c r="F48"/>
      <c r="G48"/>
      <c r="H48"/>
      <c r="I48"/>
      <c r="J48"/>
      <c r="K48"/>
      <c r="L48"/>
    </row>
    <row r="49" spans="6:12">
      <c r="F49"/>
      <c r="G49"/>
      <c r="H49"/>
      <c r="I49"/>
      <c r="J49"/>
      <c r="K49"/>
      <c r="L49"/>
    </row>
    <row r="50" spans="6:12">
      <c r="F50"/>
      <c r="G50"/>
      <c r="H50"/>
      <c r="I50"/>
      <c r="J50"/>
      <c r="K50"/>
      <c r="L50"/>
    </row>
    <row r="51" spans="6:12">
      <c r="F51"/>
      <c r="G51"/>
      <c r="H51"/>
      <c r="I51"/>
      <c r="J51"/>
      <c r="K51"/>
      <c r="L51"/>
    </row>
  </sheetData>
  <sheetProtection algorithmName="SHA-512" hashValue="T8DKUCLlZHWhbuXfj3yd5HxquFz5T21bN1G6FBtMqBbWiRGzoP6escV4PJ26hA32ri+ic2+x4quZCSsfCgMNmQ==" saltValue="So26i0Y+wUiposGvYVVp2Q==" spinCount="100000" sheet="1" objects="1" scenarios="1"/>
  <mergeCells count="2">
    <mergeCell ref="G7:I7"/>
    <mergeCell ref="J7:L7"/>
  </mergeCells>
  <printOptions horizontalCentered="1"/>
  <pageMargins left="0.39370078740157483" right="0.39370078740157483" top="0.59055118110236227" bottom="0.39370078740157483" header="0.39370078740157483" footer="0.39370078740157483"/>
  <pageSetup paperSize="5" scale="78" orientation="portrait" horizontalDpi="300" verticalDpi="300" r:id="rId1"/>
  <headerFooter alignWithMargins="0"/>
  <customProperties>
    <customPr name="SheetId" r:id="rId2"/>
  </customProperties>
  <ignoredErrors>
    <ignoredError sqref="I9:I19 L9:L19"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8581-6549-4BA0-A5C5-D9E7D4C3618F}">
  <dimension ref="A1:H97"/>
  <sheetViews>
    <sheetView topLeftCell="A2" zoomScale="120" zoomScaleNormal="120" workbookViewId="0">
      <selection activeCell="C18" sqref="C18"/>
    </sheetView>
  </sheetViews>
  <sheetFormatPr defaultColWidth="26.5" defaultRowHeight="14.25"/>
  <cols>
    <col min="1" max="1" width="60.83203125" style="87" customWidth="1"/>
    <col min="2" max="2" width="9.1640625" style="87" customWidth="1"/>
    <col min="3" max="3" width="18.83203125" style="87" customWidth="1"/>
    <col min="4" max="4" width="17.6640625" style="87" customWidth="1"/>
    <col min="5" max="5" width="4.1640625" style="87" customWidth="1"/>
    <col min="6" max="7" width="17.6640625" style="87" customWidth="1"/>
    <col min="8" max="8" width="18" style="87" customWidth="1"/>
    <col min="9" max="10" width="13.5" style="87" customWidth="1"/>
    <col min="11" max="11" width="17.1640625" style="87" customWidth="1"/>
    <col min="12" max="12" width="16.83203125" style="87" customWidth="1"/>
    <col min="13" max="13" width="17.6640625" style="87" customWidth="1"/>
    <col min="14" max="14" width="15.83203125" style="87" customWidth="1"/>
    <col min="15" max="15" width="14.1640625" style="87" customWidth="1"/>
    <col min="16" max="17" width="13.5" style="87" customWidth="1"/>
    <col min="18" max="18" width="18" style="87" customWidth="1"/>
    <col min="19" max="19" width="16.6640625" style="87" customWidth="1"/>
    <col min="20" max="20" width="17.83203125" style="87" customWidth="1"/>
    <col min="21" max="21" width="15.83203125" style="87" customWidth="1"/>
    <col min="22" max="26" width="9.33203125" style="87"/>
    <col min="27" max="256" width="26.5" style="87"/>
    <col min="257" max="257" width="3.83203125" style="87" customWidth="1"/>
    <col min="258" max="258" width="62.5" style="87" customWidth="1"/>
    <col min="259" max="259" width="14.83203125" style="87" customWidth="1"/>
    <col min="260" max="260" width="2" style="87" customWidth="1"/>
    <col min="261" max="512" width="26.5" style="87"/>
    <col min="513" max="513" width="3.83203125" style="87" customWidth="1"/>
    <col min="514" max="514" width="62.5" style="87" customWidth="1"/>
    <col min="515" max="515" width="14.83203125" style="87" customWidth="1"/>
    <col min="516" max="516" width="2" style="87" customWidth="1"/>
    <col min="517" max="768" width="26.5" style="87"/>
    <col min="769" max="769" width="3.83203125" style="87" customWidth="1"/>
    <col min="770" max="770" width="62.5" style="87" customWidth="1"/>
    <col min="771" max="771" width="14.83203125" style="87" customWidth="1"/>
    <col min="772" max="772" width="2" style="87" customWidth="1"/>
    <col min="773" max="1024" width="26.5" style="87"/>
    <col min="1025" max="1025" width="3.83203125" style="87" customWidth="1"/>
    <col min="1026" max="1026" width="62.5" style="87" customWidth="1"/>
    <col min="1027" max="1027" width="14.83203125" style="87" customWidth="1"/>
    <col min="1028" max="1028" width="2" style="87" customWidth="1"/>
    <col min="1029" max="1280" width="26.5" style="87"/>
    <col min="1281" max="1281" width="3.83203125" style="87" customWidth="1"/>
    <col min="1282" max="1282" width="62.5" style="87" customWidth="1"/>
    <col min="1283" max="1283" width="14.83203125" style="87" customWidth="1"/>
    <col min="1284" max="1284" width="2" style="87" customWidth="1"/>
    <col min="1285" max="1536" width="26.5" style="87"/>
    <col min="1537" max="1537" width="3.83203125" style="87" customWidth="1"/>
    <col min="1538" max="1538" width="62.5" style="87" customWidth="1"/>
    <col min="1539" max="1539" width="14.83203125" style="87" customWidth="1"/>
    <col min="1540" max="1540" width="2" style="87" customWidth="1"/>
    <col min="1541" max="1792" width="26.5" style="87"/>
    <col min="1793" max="1793" width="3.83203125" style="87" customWidth="1"/>
    <col min="1794" max="1794" width="62.5" style="87" customWidth="1"/>
    <col min="1795" max="1795" width="14.83203125" style="87" customWidth="1"/>
    <col min="1796" max="1796" width="2" style="87" customWidth="1"/>
    <col min="1797" max="2048" width="26.5" style="87"/>
    <col min="2049" max="2049" width="3.83203125" style="87" customWidth="1"/>
    <col min="2050" max="2050" width="62.5" style="87" customWidth="1"/>
    <col min="2051" max="2051" width="14.83203125" style="87" customWidth="1"/>
    <col min="2052" max="2052" width="2" style="87" customWidth="1"/>
    <col min="2053" max="2304" width="26.5" style="87"/>
    <col min="2305" max="2305" width="3.83203125" style="87" customWidth="1"/>
    <col min="2306" max="2306" width="62.5" style="87" customWidth="1"/>
    <col min="2307" max="2307" width="14.83203125" style="87" customWidth="1"/>
    <col min="2308" max="2308" width="2" style="87" customWidth="1"/>
    <col min="2309" max="2560" width="26.5" style="87"/>
    <col min="2561" max="2561" width="3.83203125" style="87" customWidth="1"/>
    <col min="2562" max="2562" width="62.5" style="87" customWidth="1"/>
    <col min="2563" max="2563" width="14.83203125" style="87" customWidth="1"/>
    <col min="2564" max="2564" width="2" style="87" customWidth="1"/>
    <col min="2565" max="2816" width="26.5" style="87"/>
    <col min="2817" max="2817" width="3.83203125" style="87" customWidth="1"/>
    <col min="2818" max="2818" width="62.5" style="87" customWidth="1"/>
    <col min="2819" max="2819" width="14.83203125" style="87" customWidth="1"/>
    <col min="2820" max="2820" width="2" style="87" customWidth="1"/>
    <col min="2821" max="3072" width="26.5" style="87"/>
    <col min="3073" max="3073" width="3.83203125" style="87" customWidth="1"/>
    <col min="3074" max="3074" width="62.5" style="87" customWidth="1"/>
    <col min="3075" max="3075" width="14.83203125" style="87" customWidth="1"/>
    <col min="3076" max="3076" width="2" style="87" customWidth="1"/>
    <col min="3077" max="3328" width="26.5" style="87"/>
    <col min="3329" max="3329" width="3.83203125" style="87" customWidth="1"/>
    <col min="3330" max="3330" width="62.5" style="87" customWidth="1"/>
    <col min="3331" max="3331" width="14.83203125" style="87" customWidth="1"/>
    <col min="3332" max="3332" width="2" style="87" customWidth="1"/>
    <col min="3333" max="3584" width="26.5" style="87"/>
    <col min="3585" max="3585" width="3.83203125" style="87" customWidth="1"/>
    <col min="3586" max="3586" width="62.5" style="87" customWidth="1"/>
    <col min="3587" max="3587" width="14.83203125" style="87" customWidth="1"/>
    <col min="3588" max="3588" width="2" style="87" customWidth="1"/>
    <col min="3589" max="3840" width="26.5" style="87"/>
    <col min="3841" max="3841" width="3.83203125" style="87" customWidth="1"/>
    <col min="3842" max="3842" width="62.5" style="87" customWidth="1"/>
    <col min="3843" max="3843" width="14.83203125" style="87" customWidth="1"/>
    <col min="3844" max="3844" width="2" style="87" customWidth="1"/>
    <col min="3845" max="4096" width="26.5" style="87"/>
    <col min="4097" max="4097" width="3.83203125" style="87" customWidth="1"/>
    <col min="4098" max="4098" width="62.5" style="87" customWidth="1"/>
    <col min="4099" max="4099" width="14.83203125" style="87" customWidth="1"/>
    <col min="4100" max="4100" width="2" style="87" customWidth="1"/>
    <col min="4101" max="4352" width="26.5" style="87"/>
    <col min="4353" max="4353" width="3.83203125" style="87" customWidth="1"/>
    <col min="4354" max="4354" width="62.5" style="87" customWidth="1"/>
    <col min="4355" max="4355" width="14.83203125" style="87" customWidth="1"/>
    <col min="4356" max="4356" width="2" style="87" customWidth="1"/>
    <col min="4357" max="4608" width="26.5" style="87"/>
    <col min="4609" max="4609" width="3.83203125" style="87" customWidth="1"/>
    <col min="4610" max="4610" width="62.5" style="87" customWidth="1"/>
    <col min="4611" max="4611" width="14.83203125" style="87" customWidth="1"/>
    <col min="4612" max="4612" width="2" style="87" customWidth="1"/>
    <col min="4613" max="4864" width="26.5" style="87"/>
    <col min="4865" max="4865" width="3.83203125" style="87" customWidth="1"/>
    <col min="4866" max="4866" width="62.5" style="87" customWidth="1"/>
    <col min="4867" max="4867" width="14.83203125" style="87" customWidth="1"/>
    <col min="4868" max="4868" width="2" style="87" customWidth="1"/>
    <col min="4869" max="5120" width="26.5" style="87"/>
    <col min="5121" max="5121" width="3.83203125" style="87" customWidth="1"/>
    <col min="5122" max="5122" width="62.5" style="87" customWidth="1"/>
    <col min="5123" max="5123" width="14.83203125" style="87" customWidth="1"/>
    <col min="5124" max="5124" width="2" style="87" customWidth="1"/>
    <col min="5125" max="5376" width="26.5" style="87"/>
    <col min="5377" max="5377" width="3.83203125" style="87" customWidth="1"/>
    <col min="5378" max="5378" width="62.5" style="87" customWidth="1"/>
    <col min="5379" max="5379" width="14.83203125" style="87" customWidth="1"/>
    <col min="5380" max="5380" width="2" style="87" customWidth="1"/>
    <col min="5381" max="5632" width="26.5" style="87"/>
    <col min="5633" max="5633" width="3.83203125" style="87" customWidth="1"/>
    <col min="5634" max="5634" width="62.5" style="87" customWidth="1"/>
    <col min="5635" max="5635" width="14.83203125" style="87" customWidth="1"/>
    <col min="5636" max="5636" width="2" style="87" customWidth="1"/>
    <col min="5637" max="5888" width="26.5" style="87"/>
    <col min="5889" max="5889" width="3.83203125" style="87" customWidth="1"/>
    <col min="5890" max="5890" width="62.5" style="87" customWidth="1"/>
    <col min="5891" max="5891" width="14.83203125" style="87" customWidth="1"/>
    <col min="5892" max="5892" width="2" style="87" customWidth="1"/>
    <col min="5893" max="6144" width="26.5" style="87"/>
    <col min="6145" max="6145" width="3.83203125" style="87" customWidth="1"/>
    <col min="6146" max="6146" width="62.5" style="87" customWidth="1"/>
    <col min="6147" max="6147" width="14.83203125" style="87" customWidth="1"/>
    <col min="6148" max="6148" width="2" style="87" customWidth="1"/>
    <col min="6149" max="6400" width="26.5" style="87"/>
    <col min="6401" max="6401" width="3.83203125" style="87" customWidth="1"/>
    <col min="6402" max="6402" width="62.5" style="87" customWidth="1"/>
    <col min="6403" max="6403" width="14.83203125" style="87" customWidth="1"/>
    <col min="6404" max="6404" width="2" style="87" customWidth="1"/>
    <col min="6405" max="6656" width="26.5" style="87"/>
    <col min="6657" max="6657" width="3.83203125" style="87" customWidth="1"/>
    <col min="6658" max="6658" width="62.5" style="87" customWidth="1"/>
    <col min="6659" max="6659" width="14.83203125" style="87" customWidth="1"/>
    <col min="6660" max="6660" width="2" style="87" customWidth="1"/>
    <col min="6661" max="6912" width="26.5" style="87"/>
    <col min="6913" max="6913" width="3.83203125" style="87" customWidth="1"/>
    <col min="6914" max="6914" width="62.5" style="87" customWidth="1"/>
    <col min="6915" max="6915" width="14.83203125" style="87" customWidth="1"/>
    <col min="6916" max="6916" width="2" style="87" customWidth="1"/>
    <col min="6917" max="7168" width="26.5" style="87"/>
    <col min="7169" max="7169" width="3.83203125" style="87" customWidth="1"/>
    <col min="7170" max="7170" width="62.5" style="87" customWidth="1"/>
    <col min="7171" max="7171" width="14.83203125" style="87" customWidth="1"/>
    <col min="7172" max="7172" width="2" style="87" customWidth="1"/>
    <col min="7173" max="7424" width="26.5" style="87"/>
    <col min="7425" max="7425" width="3.83203125" style="87" customWidth="1"/>
    <col min="7426" max="7426" width="62.5" style="87" customWidth="1"/>
    <col min="7427" max="7427" width="14.83203125" style="87" customWidth="1"/>
    <col min="7428" max="7428" width="2" style="87" customWidth="1"/>
    <col min="7429" max="7680" width="26.5" style="87"/>
    <col min="7681" max="7681" width="3.83203125" style="87" customWidth="1"/>
    <col min="7682" max="7682" width="62.5" style="87" customWidth="1"/>
    <col min="7683" max="7683" width="14.83203125" style="87" customWidth="1"/>
    <col min="7684" max="7684" width="2" style="87" customWidth="1"/>
    <col min="7685" max="7936" width="26.5" style="87"/>
    <col min="7937" max="7937" width="3.83203125" style="87" customWidth="1"/>
    <col min="7938" max="7938" width="62.5" style="87" customWidth="1"/>
    <col min="7939" max="7939" width="14.83203125" style="87" customWidth="1"/>
    <col min="7940" max="7940" width="2" style="87" customWidth="1"/>
    <col min="7941" max="8192" width="26.5" style="87"/>
    <col min="8193" max="8193" width="3.83203125" style="87" customWidth="1"/>
    <col min="8194" max="8194" width="62.5" style="87" customWidth="1"/>
    <col min="8195" max="8195" width="14.83203125" style="87" customWidth="1"/>
    <col min="8196" max="8196" width="2" style="87" customWidth="1"/>
    <col min="8197" max="8448" width="26.5" style="87"/>
    <col min="8449" max="8449" width="3.83203125" style="87" customWidth="1"/>
    <col min="8450" max="8450" width="62.5" style="87" customWidth="1"/>
    <col min="8451" max="8451" width="14.83203125" style="87" customWidth="1"/>
    <col min="8452" max="8452" width="2" style="87" customWidth="1"/>
    <col min="8453" max="8704" width="26.5" style="87"/>
    <col min="8705" max="8705" width="3.83203125" style="87" customWidth="1"/>
    <col min="8706" max="8706" width="62.5" style="87" customWidth="1"/>
    <col min="8707" max="8707" width="14.83203125" style="87" customWidth="1"/>
    <col min="8708" max="8708" width="2" style="87" customWidth="1"/>
    <col min="8709" max="8960" width="26.5" style="87"/>
    <col min="8961" max="8961" width="3.83203125" style="87" customWidth="1"/>
    <col min="8962" max="8962" width="62.5" style="87" customWidth="1"/>
    <col min="8963" max="8963" width="14.83203125" style="87" customWidth="1"/>
    <col min="8964" max="8964" width="2" style="87" customWidth="1"/>
    <col min="8965" max="9216" width="26.5" style="87"/>
    <col min="9217" max="9217" width="3.83203125" style="87" customWidth="1"/>
    <col min="9218" max="9218" width="62.5" style="87" customWidth="1"/>
    <col min="9219" max="9219" width="14.83203125" style="87" customWidth="1"/>
    <col min="9220" max="9220" width="2" style="87" customWidth="1"/>
    <col min="9221" max="9472" width="26.5" style="87"/>
    <col min="9473" max="9473" width="3.83203125" style="87" customWidth="1"/>
    <col min="9474" max="9474" width="62.5" style="87" customWidth="1"/>
    <col min="9475" max="9475" width="14.83203125" style="87" customWidth="1"/>
    <col min="9476" max="9476" width="2" style="87" customWidth="1"/>
    <col min="9477" max="9728" width="26.5" style="87"/>
    <col min="9729" max="9729" width="3.83203125" style="87" customWidth="1"/>
    <col min="9730" max="9730" width="62.5" style="87" customWidth="1"/>
    <col min="9731" max="9731" width="14.83203125" style="87" customWidth="1"/>
    <col min="9732" max="9732" width="2" style="87" customWidth="1"/>
    <col min="9733" max="9984" width="26.5" style="87"/>
    <col min="9985" max="9985" width="3.83203125" style="87" customWidth="1"/>
    <col min="9986" max="9986" width="62.5" style="87" customWidth="1"/>
    <col min="9987" max="9987" width="14.83203125" style="87" customWidth="1"/>
    <col min="9988" max="9988" width="2" style="87" customWidth="1"/>
    <col min="9989" max="10240" width="26.5" style="87"/>
    <col min="10241" max="10241" width="3.83203125" style="87" customWidth="1"/>
    <col min="10242" max="10242" width="62.5" style="87" customWidth="1"/>
    <col min="10243" max="10243" width="14.83203125" style="87" customWidth="1"/>
    <col min="10244" max="10244" width="2" style="87" customWidth="1"/>
    <col min="10245" max="10496" width="26.5" style="87"/>
    <col min="10497" max="10497" width="3.83203125" style="87" customWidth="1"/>
    <col min="10498" max="10498" width="62.5" style="87" customWidth="1"/>
    <col min="10499" max="10499" width="14.83203125" style="87" customWidth="1"/>
    <col min="10500" max="10500" width="2" style="87" customWidth="1"/>
    <col min="10501" max="10752" width="26.5" style="87"/>
    <col min="10753" max="10753" width="3.83203125" style="87" customWidth="1"/>
    <col min="10754" max="10754" width="62.5" style="87" customWidth="1"/>
    <col min="10755" max="10755" width="14.83203125" style="87" customWidth="1"/>
    <col min="10756" max="10756" width="2" style="87" customWidth="1"/>
    <col min="10757" max="11008" width="26.5" style="87"/>
    <col min="11009" max="11009" width="3.83203125" style="87" customWidth="1"/>
    <col min="11010" max="11010" width="62.5" style="87" customWidth="1"/>
    <col min="11011" max="11011" width="14.83203125" style="87" customWidth="1"/>
    <col min="11012" max="11012" width="2" style="87" customWidth="1"/>
    <col min="11013" max="11264" width="26.5" style="87"/>
    <col min="11265" max="11265" width="3.83203125" style="87" customWidth="1"/>
    <col min="11266" max="11266" width="62.5" style="87" customWidth="1"/>
    <col min="11267" max="11267" width="14.83203125" style="87" customWidth="1"/>
    <col min="11268" max="11268" width="2" style="87" customWidth="1"/>
    <col min="11269" max="11520" width="26.5" style="87"/>
    <col min="11521" max="11521" width="3.83203125" style="87" customWidth="1"/>
    <col min="11522" max="11522" width="62.5" style="87" customWidth="1"/>
    <col min="11523" max="11523" width="14.83203125" style="87" customWidth="1"/>
    <col min="11524" max="11524" width="2" style="87" customWidth="1"/>
    <col min="11525" max="11776" width="26.5" style="87"/>
    <col min="11777" max="11777" width="3.83203125" style="87" customWidth="1"/>
    <col min="11778" max="11778" width="62.5" style="87" customWidth="1"/>
    <col min="11779" max="11779" width="14.83203125" style="87" customWidth="1"/>
    <col min="11780" max="11780" width="2" style="87" customWidth="1"/>
    <col min="11781" max="12032" width="26.5" style="87"/>
    <col min="12033" max="12033" width="3.83203125" style="87" customWidth="1"/>
    <col min="12034" max="12034" width="62.5" style="87" customWidth="1"/>
    <col min="12035" max="12035" width="14.83203125" style="87" customWidth="1"/>
    <col min="12036" max="12036" width="2" style="87" customWidth="1"/>
    <col min="12037" max="12288" width="26.5" style="87"/>
    <col min="12289" max="12289" width="3.83203125" style="87" customWidth="1"/>
    <col min="12290" max="12290" width="62.5" style="87" customWidth="1"/>
    <col min="12291" max="12291" width="14.83203125" style="87" customWidth="1"/>
    <col min="12292" max="12292" width="2" style="87" customWidth="1"/>
    <col min="12293" max="12544" width="26.5" style="87"/>
    <col min="12545" max="12545" width="3.83203125" style="87" customWidth="1"/>
    <col min="12546" max="12546" width="62.5" style="87" customWidth="1"/>
    <col min="12547" max="12547" width="14.83203125" style="87" customWidth="1"/>
    <col min="12548" max="12548" width="2" style="87" customWidth="1"/>
    <col min="12549" max="12800" width="26.5" style="87"/>
    <col min="12801" max="12801" width="3.83203125" style="87" customWidth="1"/>
    <col min="12802" max="12802" width="62.5" style="87" customWidth="1"/>
    <col min="12803" max="12803" width="14.83203125" style="87" customWidth="1"/>
    <col min="12804" max="12804" width="2" style="87" customWidth="1"/>
    <col min="12805" max="13056" width="26.5" style="87"/>
    <col min="13057" max="13057" width="3.83203125" style="87" customWidth="1"/>
    <col min="13058" max="13058" width="62.5" style="87" customWidth="1"/>
    <col min="13059" max="13059" width="14.83203125" style="87" customWidth="1"/>
    <col min="13060" max="13060" width="2" style="87" customWidth="1"/>
    <col min="13061" max="13312" width="26.5" style="87"/>
    <col min="13313" max="13313" width="3.83203125" style="87" customWidth="1"/>
    <col min="13314" max="13314" width="62.5" style="87" customWidth="1"/>
    <col min="13315" max="13315" width="14.83203125" style="87" customWidth="1"/>
    <col min="13316" max="13316" width="2" style="87" customWidth="1"/>
    <col min="13317" max="13568" width="26.5" style="87"/>
    <col min="13569" max="13569" width="3.83203125" style="87" customWidth="1"/>
    <col min="13570" max="13570" width="62.5" style="87" customWidth="1"/>
    <col min="13571" max="13571" width="14.83203125" style="87" customWidth="1"/>
    <col min="13572" max="13572" width="2" style="87" customWidth="1"/>
    <col min="13573" max="13824" width="26.5" style="87"/>
    <col min="13825" max="13825" width="3.83203125" style="87" customWidth="1"/>
    <col min="13826" max="13826" width="62.5" style="87" customWidth="1"/>
    <col min="13827" max="13827" width="14.83203125" style="87" customWidth="1"/>
    <col min="13828" max="13828" width="2" style="87" customWidth="1"/>
    <col min="13829" max="14080" width="26.5" style="87"/>
    <col min="14081" max="14081" width="3.83203125" style="87" customWidth="1"/>
    <col min="14082" max="14082" width="62.5" style="87" customWidth="1"/>
    <col min="14083" max="14083" width="14.83203125" style="87" customWidth="1"/>
    <col min="14084" max="14084" width="2" style="87" customWidth="1"/>
    <col min="14085" max="14336" width="26.5" style="87"/>
    <col min="14337" max="14337" width="3.83203125" style="87" customWidth="1"/>
    <col min="14338" max="14338" width="62.5" style="87" customWidth="1"/>
    <col min="14339" max="14339" width="14.83203125" style="87" customWidth="1"/>
    <col min="14340" max="14340" width="2" style="87" customWidth="1"/>
    <col min="14341" max="14592" width="26.5" style="87"/>
    <col min="14593" max="14593" width="3.83203125" style="87" customWidth="1"/>
    <col min="14594" max="14594" width="62.5" style="87" customWidth="1"/>
    <col min="14595" max="14595" width="14.83203125" style="87" customWidth="1"/>
    <col min="14596" max="14596" width="2" style="87" customWidth="1"/>
    <col min="14597" max="14848" width="26.5" style="87"/>
    <col min="14849" max="14849" width="3.83203125" style="87" customWidth="1"/>
    <col min="14850" max="14850" width="62.5" style="87" customWidth="1"/>
    <col min="14851" max="14851" width="14.83203125" style="87" customWidth="1"/>
    <col min="14852" max="14852" width="2" style="87" customWidth="1"/>
    <col min="14853" max="15104" width="26.5" style="87"/>
    <col min="15105" max="15105" width="3.83203125" style="87" customWidth="1"/>
    <col min="15106" max="15106" width="62.5" style="87" customWidth="1"/>
    <col min="15107" max="15107" width="14.83203125" style="87" customWidth="1"/>
    <col min="15108" max="15108" width="2" style="87" customWidth="1"/>
    <col min="15109" max="15360" width="26.5" style="87"/>
    <col min="15361" max="15361" width="3.83203125" style="87" customWidth="1"/>
    <col min="15362" max="15362" width="62.5" style="87" customWidth="1"/>
    <col min="15363" max="15363" width="14.83203125" style="87" customWidth="1"/>
    <col min="15364" max="15364" width="2" style="87" customWidth="1"/>
    <col min="15365" max="15616" width="26.5" style="87"/>
    <col min="15617" max="15617" width="3.83203125" style="87" customWidth="1"/>
    <col min="15618" max="15618" width="62.5" style="87" customWidth="1"/>
    <col min="15619" max="15619" width="14.83203125" style="87" customWidth="1"/>
    <col min="15620" max="15620" width="2" style="87" customWidth="1"/>
    <col min="15621" max="15872" width="26.5" style="87"/>
    <col min="15873" max="15873" width="3.83203125" style="87" customWidth="1"/>
    <col min="15874" max="15874" width="62.5" style="87" customWidth="1"/>
    <col min="15875" max="15875" width="14.83203125" style="87" customWidth="1"/>
    <col min="15876" max="15876" width="2" style="87" customWidth="1"/>
    <col min="15877" max="16128" width="26.5" style="87"/>
    <col min="16129" max="16129" width="3.83203125" style="87" customWidth="1"/>
    <col min="16130" max="16130" width="62.5" style="87" customWidth="1"/>
    <col min="16131" max="16131" width="14.83203125" style="87" customWidth="1"/>
    <col min="16132" max="16132" width="2" style="87" customWidth="1"/>
    <col min="16133" max="16384" width="26.5" style="87"/>
  </cols>
  <sheetData>
    <row r="1" spans="1:8" s="44" customFormat="1" ht="23.25">
      <c r="A1" s="269" t="str">
        <f>'Cover Page'!$A$14</f>
        <v xml:space="preserve">Company Name </v>
      </c>
    </row>
    <row r="2" spans="1:8" customFormat="1" ht="12.75"/>
    <row r="3" spans="1:8" s="44" customFormat="1" ht="15">
      <c r="A3" s="32" t="str">
        <f>'Cover Page'!$H$12</f>
        <v>FOR THE QUARTER ENDED</v>
      </c>
      <c r="C3" s="270" t="str">
        <f>'Cover Page'!H$14</f>
        <v>March 31</v>
      </c>
      <c r="D3" s="268">
        <f>'Cover Page'!I$14</f>
        <v>2025</v>
      </c>
    </row>
    <row r="4" spans="1:8" s="44" customFormat="1"/>
    <row r="5" spans="1:8" ht="15">
      <c r="A5" s="252"/>
      <c r="B5" s="252"/>
      <c r="C5" s="252"/>
      <c r="D5" s="252"/>
      <c r="E5" s="252"/>
      <c r="F5" s="58"/>
      <c r="G5" s="58"/>
      <c r="H5" s="58"/>
    </row>
    <row r="6" spans="1:8" ht="18">
      <c r="A6" s="253" t="s">
        <v>275</v>
      </c>
      <c r="B6" s="87" t="str" cm="1">
        <f t="array" ref="B6">_xlfn.IFS('Cover Page'!H14="March 31","Q1",'Cover Page'!H14="June 30","Q2",'Cover Page'!H14="September 30","Q3",'Cover Page'!H14="December 31","Q4")</f>
        <v>Q1</v>
      </c>
      <c r="C6" s="254"/>
      <c r="D6" s="254"/>
      <c r="E6" s="252"/>
      <c r="F6" s="58"/>
      <c r="G6" s="58"/>
      <c r="H6" s="58"/>
    </row>
    <row r="7" spans="1:8" ht="23.25">
      <c r="A7" s="255"/>
      <c r="B7" s="255"/>
      <c r="E7" s="252"/>
      <c r="F7" s="58"/>
      <c r="G7" s="58"/>
      <c r="H7" s="58"/>
    </row>
    <row r="8" spans="1:8" ht="33.75">
      <c r="A8" s="67" t="s">
        <v>224</v>
      </c>
      <c r="E8" s="252"/>
      <c r="F8" s="58"/>
      <c r="G8" s="58"/>
      <c r="H8" s="58"/>
    </row>
    <row r="9" spans="1:8" ht="15">
      <c r="A9" s="86"/>
      <c r="C9" s="256"/>
      <c r="D9" s="256"/>
      <c r="E9" s="252"/>
      <c r="F9" s="58"/>
      <c r="G9" s="58"/>
      <c r="H9" s="58"/>
    </row>
    <row r="10" spans="1:8" ht="15">
      <c r="A10" s="378" t="s">
        <v>225</v>
      </c>
      <c r="B10" s="379"/>
      <c r="C10" s="88" t="str">
        <f>$B$6&amp;" "&amp;'Cover Page'!$I$14</f>
        <v>Q1 2025</v>
      </c>
      <c r="D10" s="88" t="str">
        <f>$B$6&amp;" "&amp;'Cover Page'!$I$14-1</f>
        <v>Q1 2024</v>
      </c>
      <c r="E10" s="252"/>
    </row>
    <row r="11" spans="1:8" ht="15">
      <c r="A11" s="257" t="s">
        <v>226</v>
      </c>
      <c r="B11" s="258"/>
      <c r="C11" s="259"/>
      <c r="D11" s="259"/>
      <c r="E11" s="252"/>
      <c r="G11" s="260"/>
    </row>
    <row r="12" spans="1:8">
      <c r="A12" s="87" t="s">
        <v>227</v>
      </c>
      <c r="C12" s="272" t="e">
        <f>('Form-Liabilities &amp; Eq General'!D32+'Form-Liabilities &amp; Eq General'!D40)/('Form-Liabilities &amp; Eq General'!E32+'Form-Liabilities &amp; Eq General'!E40)-1</f>
        <v>#DIV/0!</v>
      </c>
      <c r="D12" s="272" t="s">
        <v>379</v>
      </c>
      <c r="E12" s="252"/>
    </row>
    <row r="13" spans="1:8">
      <c r="A13" s="87" t="s">
        <v>228</v>
      </c>
      <c r="C13" s="272" t="e">
        <f>'Form-Liabilities &amp; Eq General'!D32/'Form-Assets General'!C28</f>
        <v>#DIV/0!</v>
      </c>
      <c r="D13" s="272" t="e">
        <f>'Form-Liabilities &amp; Eq General'!E32/'Form-Assets General'!D28</f>
        <v>#DIV/0!</v>
      </c>
      <c r="E13" s="252"/>
    </row>
    <row r="14" spans="1:8">
      <c r="A14" s="87" t="s">
        <v>229</v>
      </c>
      <c r="C14" s="272" t="e">
        <f>'Form-Liabilities &amp; Eq General'!D40/'Form-Assets General'!C28</f>
        <v>#DIV/0!</v>
      </c>
      <c r="D14" s="272" t="e">
        <f>'Form-Liabilities &amp; Eq General'!E40/'Form-Assets General'!D28</f>
        <v>#DIV/0!</v>
      </c>
      <c r="E14" s="252"/>
    </row>
    <row r="15" spans="1:8">
      <c r="A15" s="87" t="s">
        <v>231</v>
      </c>
      <c r="C15" s="272" t="e">
        <f>('Insurance and Reinsurance'!D12+'Insurance and Reinsurance'!F12-'Insurance and Reinsurance'!C12-'Insurance and Reinsurance'!E12)/('Insurance and Reinsurance'!D20+'Insurance and Reinsurance'!F20-'Insurance and Reinsurance'!C20-'Insurance and Reinsurance'!E20)</f>
        <v>#DIV/0!</v>
      </c>
      <c r="D15" s="272" t="e">
        <f>('Insurance and Reinsurance'!H12+'Insurance and Reinsurance'!J12-'Insurance and Reinsurance'!G12-'Insurance and Reinsurance'!I12)/('Insurance and Reinsurance'!H20+'Insurance and Reinsurance'!J20-'Insurance and Reinsurance'!G20-'Insurance and Reinsurance'!I20)</f>
        <v>#DIV/0!</v>
      </c>
      <c r="E15" s="252"/>
    </row>
    <row r="16" spans="1:8">
      <c r="A16" s="87" t="s">
        <v>232</v>
      </c>
      <c r="C16" s="272" t="e">
        <f>('Insurance and Reinsurance'!D11+'Insurance and Reinsurance'!F11-'Insurance and Reinsurance'!C11-'Insurance and Reinsurance'!E11+'Insurance and Reinsurance'!D18+'Insurance and Reinsurance'!F18-'Insurance and Reinsurance'!C18-'Insurance and Reinsurance'!E18)/('Insurance and Reinsurance'!D20+'Insurance and Reinsurance'!F20-'Insurance and Reinsurance'!C20-'Insurance and Reinsurance'!E20)</f>
        <v>#DIV/0!</v>
      </c>
      <c r="D16" s="272" t="e">
        <f>('Insurance and Reinsurance'!H11+'Insurance and Reinsurance'!J11-'Insurance and Reinsurance'!G11-'Insurance and Reinsurance'!I11+'Insurance and Reinsurance'!H18+'Insurance and Reinsurance'!J18-'Insurance and Reinsurance'!G18-'Insurance and Reinsurance'!I18)/('Insurance and Reinsurance'!H20+'Insurance and Reinsurance'!J20-'Insurance and Reinsurance'!G20-'Insurance and Reinsurance'!I20)</f>
        <v>#DIV/0!</v>
      </c>
      <c r="E16" s="252"/>
    </row>
    <row r="17" spans="1:8">
      <c r="A17" s="87" t="s">
        <v>233</v>
      </c>
      <c r="C17" s="272" t="e">
        <f>('Insurance and Reinsurance'!D16+'Insurance and Reinsurance'!F16-'Insurance and Reinsurance'!C16-'Insurance and Reinsurance'!E16+'Insurance and Reinsurance'!D23+'Insurance and Reinsurance'!F23-'Insurance and Reinsurance'!C23-'Insurance and Reinsurance'!E23)/('Insurance and Reinsurance'!D20+'Insurance and Reinsurance'!F20-'Insurance and Reinsurance'!C20-'Insurance and Reinsurance'!E20)</f>
        <v>#DIV/0!</v>
      </c>
      <c r="D17" s="272" t="e">
        <f>('Insurance and Reinsurance'!H16+'Insurance and Reinsurance'!J16-'Insurance and Reinsurance'!G16-'Insurance and Reinsurance'!I16+'Insurance and Reinsurance'!H23+'Insurance and Reinsurance'!J23-'Insurance and Reinsurance'!G23-'Insurance and Reinsurance'!I23)/('Insurance and Reinsurance'!H20+'Insurance and Reinsurance'!J20-'Insurance and Reinsurance'!G20-'Insurance and Reinsurance'!I20)</f>
        <v>#DIV/0!</v>
      </c>
      <c r="E17" s="252"/>
    </row>
    <row r="18" spans="1:8">
      <c r="A18" s="87" t="s">
        <v>293</v>
      </c>
      <c r="C18" s="272" t="e">
        <f>('Insurance and Reinsurance'!D12+'Insurance and Reinsurance'!F12-'Insurance and Reinsurance'!C12-'Insurance and Reinsurance'!E12)/('Insurance and Reinsurance'!H12+'Insurance and Reinsurance'!J12-'Insurance and Reinsurance'!G12-'Insurance and Reinsurance'!I12)</f>
        <v>#DIV/0!</v>
      </c>
      <c r="D18" s="272" t="s">
        <v>379</v>
      </c>
      <c r="E18" s="252"/>
    </row>
    <row r="19" spans="1:8">
      <c r="A19" s="87" t="s">
        <v>258</v>
      </c>
      <c r="C19" s="272" t="e">
        <f>('Form-Liabilities &amp; Eq General'!D32+'Form-Liabilities &amp; Eq General'!D40)/'Form-Liabilities &amp; Eq General'!D23</f>
        <v>#DIV/0!</v>
      </c>
      <c r="D19" s="272" t="e">
        <f>('Form-Liabilities &amp; Eq General'!E32+'Form-Liabilities &amp; Eq General'!E40)/'Form-Liabilities &amp; Eq General'!E23</f>
        <v>#DIV/0!</v>
      </c>
      <c r="E19" s="252"/>
    </row>
    <row r="20" spans="1:8" ht="15">
      <c r="A20" s="87" t="s">
        <v>382</v>
      </c>
      <c r="C20" s="279" t="e">
        <f>'Form-Statement of P&amp;L General'!C11/('Form-Liabilities &amp; Eq General'!D32+'Form-Liabilities &amp; Eq General'!D40)</f>
        <v>#DIV/0!</v>
      </c>
      <c r="D20" s="279" t="e">
        <f>'Form-Statement of P&amp;L General'!D11/('Form-Liabilities &amp; Eq General'!E32+'Form-Liabilities &amp; Eq General'!E40)</f>
        <v>#DIV/0!</v>
      </c>
      <c r="E20" s="252"/>
      <c r="F20" s="111"/>
    </row>
    <row r="21" spans="1:8" ht="15">
      <c r="A21" s="87" t="s">
        <v>383</v>
      </c>
      <c r="C21" s="279" t="e">
        <f>(SUM('Form-Liabilities &amp; Eq General'!D14:D16)-SUM('Form-Assets General'!C16:C17))/('Form-Liabilities &amp; Eq General'!D32+'Form-Liabilities &amp; Eq General'!D40)</f>
        <v>#DIV/0!</v>
      </c>
      <c r="D21" s="279" t="e">
        <f>(SUM('Form-Liabilities &amp; Eq General'!E14:E16)-SUM('Form-Assets General'!D16:D17))/('Form-Liabilities &amp; Eq General'!E32+'Form-Liabilities &amp; Eq General'!E40)</f>
        <v>#DIV/0!</v>
      </c>
      <c r="E21" s="252"/>
      <c r="F21" s="111"/>
    </row>
    <row r="22" spans="1:8" ht="15">
      <c r="A22" s="257" t="s">
        <v>372</v>
      </c>
      <c r="B22" s="258"/>
      <c r="C22" s="273"/>
      <c r="D22" s="273"/>
      <c r="E22" s="252"/>
    </row>
    <row r="23" spans="1:8">
      <c r="A23" s="87" t="s">
        <v>234</v>
      </c>
      <c r="C23" s="272" t="e">
        <f>'Form-Statement of P&amp;L General'!C33/'Form-Statement of P&amp;L General'!D33-1</f>
        <v>#DIV/0!</v>
      </c>
      <c r="D23" s="272" t="s">
        <v>379</v>
      </c>
      <c r="E23" s="252"/>
      <c r="F23" s="261"/>
      <c r="G23" s="262"/>
      <c r="H23" s="262"/>
    </row>
    <row r="24" spans="1:8">
      <c r="A24" s="87" t="s">
        <v>235</v>
      </c>
      <c r="C24" s="272" t="e">
        <f>((4/RIGHT(LEFT(C10,2),1))*'Form-Statement of P&amp;L General'!C33)/(('Form-Liabilities &amp; Eq General'!D32+'Form-Liabilities &amp; Eq General'!E32)/2)</f>
        <v>#DIV/0!</v>
      </c>
      <c r="D24" s="272" t="s">
        <v>379</v>
      </c>
      <c r="E24" s="252"/>
    </row>
    <row r="25" spans="1:8">
      <c r="A25" s="87" t="s">
        <v>236</v>
      </c>
      <c r="C25" s="272" t="e">
        <f>((4/RIGHT(LEFT(C10,2),1))*'Form-Statement of P&amp;L General'!C33)/(('Form-Liabilities &amp; Eq General'!D40+'Form-Liabilities &amp; Eq General'!E40)/2)</f>
        <v>#DIV/0!</v>
      </c>
      <c r="D25" s="272" t="s">
        <v>379</v>
      </c>
      <c r="E25" s="252"/>
    </row>
    <row r="26" spans="1:8">
      <c r="A26" s="87" t="s">
        <v>237</v>
      </c>
      <c r="C26" s="272" t="e">
        <f>'Form-Statement of P&amp;L General'!C14/'Form-Statement of P&amp;L General'!C11</f>
        <v>#DIV/0!</v>
      </c>
      <c r="D26" s="272" t="e">
        <f>'Form-Statement of P&amp;L General'!D14/'Form-Statement of P&amp;L General'!D11</f>
        <v>#DIV/0!</v>
      </c>
      <c r="E26" s="252"/>
    </row>
    <row r="27" spans="1:8" ht="15">
      <c r="A27" s="257" t="s">
        <v>241</v>
      </c>
      <c r="B27" s="258"/>
      <c r="C27" s="273"/>
      <c r="D27" s="273"/>
      <c r="E27" s="252"/>
    </row>
    <row r="28" spans="1:8">
      <c r="A28" s="87" t="s">
        <v>242</v>
      </c>
      <c r="C28" s="272" t="e">
        <f>SUM('Form-Assets General'!C18:C20)/('Form-Liabilities &amp; Eq General'!D32+'Form-Liabilities &amp; Eq General'!D40)</f>
        <v>#DIV/0!</v>
      </c>
      <c r="D28" s="272" t="e">
        <f>SUM('Form-Assets General'!D18:D20)/('Form-Liabilities &amp; Eq General'!E32+'Form-Liabilities &amp; Eq General'!E40)</f>
        <v>#DIV/0!</v>
      </c>
      <c r="E28" s="252"/>
    </row>
    <row r="29" spans="1:8">
      <c r="A29" s="87" t="s">
        <v>243</v>
      </c>
      <c r="C29" s="272" t="e">
        <f>'Form-Assets General'!C21/('Form-Liabilities &amp; Eq General'!D32+'Form-Liabilities &amp; Eq General'!D40)</f>
        <v>#DIV/0!</v>
      </c>
      <c r="D29" s="272" t="e">
        <f>'Form-Assets General'!D21/('Form-Liabilities &amp; Eq General'!E32+'Form-Liabilities &amp; Eq General'!E40)</f>
        <v>#DIV/0!</v>
      </c>
      <c r="E29" s="252"/>
    </row>
    <row r="30" spans="1:8">
      <c r="A30" s="87" t="s">
        <v>240</v>
      </c>
      <c r="C30" s="272" t="e">
        <f>((4/RIGHT(LEFT(C10,2),1))*'Form-Statement of P&amp;L General'!C18)/((SUM('Form-Assets General'!C9:C10,'Form-Assets General'!C14:C15,'Form-Assets General'!C21)+SUM('Form-Assets General'!D9:D10,'Form-Assets General'!D14:D15,'Form-Assets General'!D21))/2)</f>
        <v>#DIV/0!</v>
      </c>
      <c r="D30" s="272" t="s">
        <v>379</v>
      </c>
      <c r="E30" s="252"/>
    </row>
    <row r="31" spans="1:8">
      <c r="A31" s="87" t="s">
        <v>230</v>
      </c>
      <c r="C31" s="272" t="e">
        <f>SUM('Summary of Investments'!H9:H12)/SUM('Summary of Investments'!F9:F12,'Summary of Investments'!D9:D12)</f>
        <v>#DIV/0!</v>
      </c>
      <c r="D31" s="272" t="s">
        <v>379</v>
      </c>
      <c r="E31" s="252"/>
    </row>
    <row r="32" spans="1:8" ht="28.5">
      <c r="A32" s="263" t="s">
        <v>294</v>
      </c>
      <c r="C32" s="272" t="e">
        <f>SUM('Summary of Investments'!H17:H18)/SUM('Summary of Investments'!F17:F18,'Summary of Investments'!D17:D18)</f>
        <v>#DIV/0!</v>
      </c>
      <c r="D32" s="272" t="s">
        <v>379</v>
      </c>
      <c r="E32" s="252"/>
    </row>
    <row r="33" spans="1:8" ht="15">
      <c r="A33" s="257" t="s">
        <v>373</v>
      </c>
      <c r="B33" s="258"/>
      <c r="C33" s="273"/>
      <c r="D33" s="273"/>
      <c r="E33" s="252"/>
    </row>
    <row r="34" spans="1:8" ht="30" customHeight="1">
      <c r="A34" s="263" t="s">
        <v>238</v>
      </c>
      <c r="C34" s="272" t="e">
        <f>('Ins Serv &amp; Other Operating exp'!C44-'Ins Serv &amp; Other Operating exp'!C8-'Ins Serv &amp; Other Operating exp'!C19-SUM('Ins Serv &amp; Other Operating exp'!C29:C32))/('Form-Statement of P&amp;L General'!C11+'Form-Statement of P&amp;L General'!C23)</f>
        <v>#DIV/0!</v>
      </c>
      <c r="D34" s="272" t="e">
        <f>('Ins Serv &amp; Other Operating exp'!D44-'Ins Serv &amp; Other Operating exp'!D8-'Ins Serv &amp; Other Operating exp'!D19-SUM('Ins Serv &amp; Other Operating exp'!D29:D32))/('Form-Statement of P&amp;L General'!D11+'Form-Statement of P&amp;L General'!D23)</f>
        <v>#DIV/0!</v>
      </c>
      <c r="E34" s="252"/>
    </row>
    <row r="35" spans="1:8">
      <c r="A35" s="87" t="s">
        <v>239</v>
      </c>
      <c r="C35" s="272" t="e">
        <f>('Form-Statement of P&amp;L General'!C27+'Ins Serv &amp; Other Operating exp'!C30)/'Ins Serv &amp; Other Operating exp'!C30</f>
        <v>#DIV/0!</v>
      </c>
      <c r="D35" s="272" t="e">
        <f>('Form-Statement of P&amp;L General'!D27+'Ins Serv &amp; Other Operating exp'!D30)/'Ins Serv &amp; Other Operating exp'!D30</f>
        <v>#DIV/0!</v>
      </c>
      <c r="E35" s="252"/>
    </row>
    <row r="36" spans="1:8">
      <c r="A36" s="87" t="s">
        <v>244</v>
      </c>
      <c r="C36" s="272" t="e">
        <f>('Ins Serv &amp; Other Operating exp'!C40-'Ins Serv &amp; Other Operating exp'!C8-'Ins Serv &amp; Other Operating exp'!C16-'Ins Serv &amp; Other Operating exp'!C17-'Ins Serv &amp; Other Operating exp'!C19-'Ins Serv &amp; Other Operating exp'!C29)/('Ins Serv &amp; Other Operating exp'!D40-'Ins Serv &amp; Other Operating exp'!D8-'Ins Serv &amp; Other Operating exp'!D16-'Ins Serv &amp; Other Operating exp'!D17-'Ins Serv &amp; Other Operating exp'!D19-'Ins Serv &amp; Other Operating exp'!D29)-1</f>
        <v>#DIV/0!</v>
      </c>
      <c r="D36" s="272" t="s">
        <v>379</v>
      </c>
      <c r="E36" s="252"/>
      <c r="H36" s="264"/>
    </row>
    <row r="37" spans="1:8">
      <c r="A37" s="87" t="s">
        <v>245</v>
      </c>
      <c r="C37" s="272" t="e">
        <f>'Form-Assets General'!C21/'Form-Assets General'!C28</f>
        <v>#DIV/0!</v>
      </c>
      <c r="D37" s="272" t="e">
        <f>'Form-Assets General'!D21/'Form-Assets General'!D28</f>
        <v>#DIV/0!</v>
      </c>
      <c r="E37" s="252"/>
    </row>
    <row r="38" spans="1:8">
      <c r="A38" s="252"/>
      <c r="B38" s="252"/>
      <c r="C38" s="252"/>
      <c r="D38" s="252"/>
      <c r="E38" s="252"/>
    </row>
    <row r="40" spans="1:8" customFormat="1" ht="12.75"/>
    <row r="41" spans="1:8" customFormat="1" ht="12.75"/>
    <row r="42" spans="1:8" customFormat="1" ht="12.75"/>
    <row r="43" spans="1:8" customFormat="1" ht="12.75"/>
    <row r="44" spans="1:8" customFormat="1" ht="12.75"/>
    <row r="45" spans="1:8" customFormat="1" ht="12.75"/>
    <row r="46" spans="1:8" customFormat="1" ht="12.75"/>
    <row r="47" spans="1:8" customFormat="1" ht="12.75"/>
    <row r="48" spans="1:8" customFormat="1" ht="12.75"/>
    <row r="49" customFormat="1" ht="12.75"/>
    <row r="50" customFormat="1" ht="12.75"/>
    <row r="51" customFormat="1" ht="12.75"/>
    <row r="52" customFormat="1" ht="12.75"/>
    <row r="53" customFormat="1" ht="12.75"/>
    <row r="54" customFormat="1" ht="12.75"/>
    <row r="55" customFormat="1" ht="12.75"/>
    <row r="56" customFormat="1" ht="12.75"/>
    <row r="57" customFormat="1" ht="12.75"/>
    <row r="58" customFormat="1" ht="12.75"/>
    <row r="59" customFormat="1" ht="12.75"/>
    <row r="60" customFormat="1" ht="12.75"/>
    <row r="61" customFormat="1" ht="12.75"/>
    <row r="62" customFormat="1" ht="12.75"/>
    <row r="63" customFormat="1" ht="12.75"/>
    <row r="64" customFormat="1" ht="12.75"/>
    <row r="65" customFormat="1" ht="12.75"/>
    <row r="66" customFormat="1" ht="12.75"/>
    <row r="67" customFormat="1" ht="12.75"/>
    <row r="68" customFormat="1" ht="12.75"/>
    <row r="69" customFormat="1" ht="12.75"/>
    <row r="70" customFormat="1" ht="12.75"/>
    <row r="71" customFormat="1" ht="12.75"/>
    <row r="72" customFormat="1" ht="12.75"/>
    <row r="73" customFormat="1" ht="12.75"/>
    <row r="74" customFormat="1" ht="12.75"/>
    <row r="75" customFormat="1" ht="12.75"/>
    <row r="76" customFormat="1" ht="12.75"/>
    <row r="77" customFormat="1" ht="12.75"/>
    <row r="78" customFormat="1" ht="12.75"/>
    <row r="79" customFormat="1" ht="12.75"/>
    <row r="80" customFormat="1" ht="12.75"/>
    <row r="81" customFormat="1" ht="12.75"/>
    <row r="82" customFormat="1" ht="12.75"/>
    <row r="83" customFormat="1" ht="12.75"/>
    <row r="84" customFormat="1" ht="12.75"/>
    <row r="85" customFormat="1" ht="12.75"/>
    <row r="86" customFormat="1" ht="12.75"/>
    <row r="87" customFormat="1" ht="12.75"/>
    <row r="88" customFormat="1" ht="12.75"/>
    <row r="89" customFormat="1" ht="12.75"/>
    <row r="90" customFormat="1" ht="12.75"/>
    <row r="91" customFormat="1" ht="12.75"/>
    <row r="92" customFormat="1" ht="12.75"/>
    <row r="93" customFormat="1" ht="12.75"/>
    <row r="94" customFormat="1" ht="12.75"/>
    <row r="95" customFormat="1" ht="12.75"/>
    <row r="96" customFormat="1" ht="12.75"/>
    <row r="97" spans="3:3" s="60" customFormat="1" ht="15">
      <c r="C97" s="271"/>
    </row>
  </sheetData>
  <sheetProtection algorithmName="SHA-512" hashValue="h5EztPe9uRIrs5blojRcRBEdKs7uQ7Zm7SyFUZ6yJ5KlvC9Wzq1k7evde3nfb98IK8dIHV2wlHI2eOvfS/VFvw==" saltValue="G80+++4hCWTF9mrAnW1RZw==" spinCount="100000" sheet="1" objects="1" scenarios="1"/>
  <mergeCells count="1">
    <mergeCell ref="A10:B10"/>
  </mergeCells>
  <dataValidations disablePrompts="1" count="1">
    <dataValidation allowBlank="1" showInputMessage="1" showErrorMessage="1" prompt="Should only be used for mutual funds /Investment for which the look through approach will not be used." sqref="C65414 IY65414 SU65414 ACQ65414 AMM65414 AWI65414 BGE65414 BQA65414 BZW65414 CJS65414 CTO65414 DDK65414 DNG65414 DXC65414 EGY65414 EQU65414 FAQ65414 FKM65414 FUI65414 GEE65414 GOA65414 GXW65414 HHS65414 HRO65414 IBK65414 ILG65414 IVC65414 JEY65414 JOU65414 JYQ65414 KIM65414 KSI65414 LCE65414 LMA65414 LVW65414 MFS65414 MPO65414 MZK65414 NJG65414 NTC65414 OCY65414 OMU65414 OWQ65414 PGM65414 PQI65414 QAE65414 QKA65414 QTW65414 RDS65414 RNO65414 RXK65414 SHG65414 SRC65414 TAY65414 TKU65414 TUQ65414 UEM65414 UOI65414 UYE65414 VIA65414 VRW65414 WBS65414 WLO65414 WVK65414 C130950 IY130950 SU130950 ACQ130950 AMM130950 AWI130950 BGE130950 BQA130950 BZW130950 CJS130950 CTO130950 DDK130950 DNG130950 DXC130950 EGY130950 EQU130950 FAQ130950 FKM130950 FUI130950 GEE130950 GOA130950 GXW130950 HHS130950 HRO130950 IBK130950 ILG130950 IVC130950 JEY130950 JOU130950 JYQ130950 KIM130950 KSI130950 LCE130950 LMA130950 LVW130950 MFS130950 MPO130950 MZK130950 NJG130950 NTC130950 OCY130950 OMU130950 OWQ130950 PGM130950 PQI130950 QAE130950 QKA130950 QTW130950 RDS130950 RNO130950 RXK130950 SHG130950 SRC130950 TAY130950 TKU130950 TUQ130950 UEM130950 UOI130950 UYE130950 VIA130950 VRW130950 WBS130950 WLO130950 WVK130950 C196486 IY196486 SU196486 ACQ196486 AMM196486 AWI196486 BGE196486 BQA196486 BZW196486 CJS196486 CTO196486 DDK196486 DNG196486 DXC196486 EGY196486 EQU196486 FAQ196486 FKM196486 FUI196486 GEE196486 GOA196486 GXW196486 HHS196486 HRO196486 IBK196486 ILG196486 IVC196486 JEY196486 JOU196486 JYQ196486 KIM196486 KSI196486 LCE196486 LMA196486 LVW196486 MFS196486 MPO196486 MZK196486 NJG196486 NTC196486 OCY196486 OMU196486 OWQ196486 PGM196486 PQI196486 QAE196486 QKA196486 QTW196486 RDS196486 RNO196486 RXK196486 SHG196486 SRC196486 TAY196486 TKU196486 TUQ196486 UEM196486 UOI196486 UYE196486 VIA196486 VRW196486 WBS196486 WLO196486 WVK196486 C262022 IY262022 SU262022 ACQ262022 AMM262022 AWI262022 BGE262022 BQA262022 BZW262022 CJS262022 CTO262022 DDK262022 DNG262022 DXC262022 EGY262022 EQU262022 FAQ262022 FKM262022 FUI262022 GEE262022 GOA262022 GXW262022 HHS262022 HRO262022 IBK262022 ILG262022 IVC262022 JEY262022 JOU262022 JYQ262022 KIM262022 KSI262022 LCE262022 LMA262022 LVW262022 MFS262022 MPO262022 MZK262022 NJG262022 NTC262022 OCY262022 OMU262022 OWQ262022 PGM262022 PQI262022 QAE262022 QKA262022 QTW262022 RDS262022 RNO262022 RXK262022 SHG262022 SRC262022 TAY262022 TKU262022 TUQ262022 UEM262022 UOI262022 UYE262022 VIA262022 VRW262022 WBS262022 WLO262022 WVK262022 C327558 IY327558 SU327558 ACQ327558 AMM327558 AWI327558 BGE327558 BQA327558 BZW327558 CJS327558 CTO327558 DDK327558 DNG327558 DXC327558 EGY327558 EQU327558 FAQ327558 FKM327558 FUI327558 GEE327558 GOA327558 GXW327558 HHS327558 HRO327558 IBK327558 ILG327558 IVC327558 JEY327558 JOU327558 JYQ327558 KIM327558 KSI327558 LCE327558 LMA327558 LVW327558 MFS327558 MPO327558 MZK327558 NJG327558 NTC327558 OCY327558 OMU327558 OWQ327558 PGM327558 PQI327558 QAE327558 QKA327558 QTW327558 RDS327558 RNO327558 RXK327558 SHG327558 SRC327558 TAY327558 TKU327558 TUQ327558 UEM327558 UOI327558 UYE327558 VIA327558 VRW327558 WBS327558 WLO327558 WVK327558 C393094 IY393094 SU393094 ACQ393094 AMM393094 AWI393094 BGE393094 BQA393094 BZW393094 CJS393094 CTO393094 DDK393094 DNG393094 DXC393094 EGY393094 EQU393094 FAQ393094 FKM393094 FUI393094 GEE393094 GOA393094 GXW393094 HHS393094 HRO393094 IBK393094 ILG393094 IVC393094 JEY393094 JOU393094 JYQ393094 KIM393094 KSI393094 LCE393094 LMA393094 LVW393094 MFS393094 MPO393094 MZK393094 NJG393094 NTC393094 OCY393094 OMU393094 OWQ393094 PGM393094 PQI393094 QAE393094 QKA393094 QTW393094 RDS393094 RNO393094 RXK393094 SHG393094 SRC393094 TAY393094 TKU393094 TUQ393094 UEM393094 UOI393094 UYE393094 VIA393094 VRW393094 WBS393094 WLO393094 WVK393094 C458630 IY458630 SU458630 ACQ458630 AMM458630 AWI458630 BGE458630 BQA458630 BZW458630 CJS458630 CTO458630 DDK458630 DNG458630 DXC458630 EGY458630 EQU458630 FAQ458630 FKM458630 FUI458630 GEE458630 GOA458630 GXW458630 HHS458630 HRO458630 IBK458630 ILG458630 IVC458630 JEY458630 JOU458630 JYQ458630 KIM458630 KSI458630 LCE458630 LMA458630 LVW458630 MFS458630 MPO458630 MZK458630 NJG458630 NTC458630 OCY458630 OMU458630 OWQ458630 PGM458630 PQI458630 QAE458630 QKA458630 QTW458630 RDS458630 RNO458630 RXK458630 SHG458630 SRC458630 TAY458630 TKU458630 TUQ458630 UEM458630 UOI458630 UYE458630 VIA458630 VRW458630 WBS458630 WLO458630 WVK458630 C524166 IY524166 SU524166 ACQ524166 AMM524166 AWI524166 BGE524166 BQA524166 BZW524166 CJS524166 CTO524166 DDK524166 DNG524166 DXC524166 EGY524166 EQU524166 FAQ524166 FKM524166 FUI524166 GEE524166 GOA524166 GXW524166 HHS524166 HRO524166 IBK524166 ILG524166 IVC524166 JEY524166 JOU524166 JYQ524166 KIM524166 KSI524166 LCE524166 LMA524166 LVW524166 MFS524166 MPO524166 MZK524166 NJG524166 NTC524166 OCY524166 OMU524166 OWQ524166 PGM524166 PQI524166 QAE524166 QKA524166 QTW524166 RDS524166 RNO524166 RXK524166 SHG524166 SRC524166 TAY524166 TKU524166 TUQ524166 UEM524166 UOI524166 UYE524166 VIA524166 VRW524166 WBS524166 WLO524166 WVK524166 C589702 IY589702 SU589702 ACQ589702 AMM589702 AWI589702 BGE589702 BQA589702 BZW589702 CJS589702 CTO589702 DDK589702 DNG589702 DXC589702 EGY589702 EQU589702 FAQ589702 FKM589702 FUI589702 GEE589702 GOA589702 GXW589702 HHS589702 HRO589702 IBK589702 ILG589702 IVC589702 JEY589702 JOU589702 JYQ589702 KIM589702 KSI589702 LCE589702 LMA589702 LVW589702 MFS589702 MPO589702 MZK589702 NJG589702 NTC589702 OCY589702 OMU589702 OWQ589702 PGM589702 PQI589702 QAE589702 QKA589702 QTW589702 RDS589702 RNO589702 RXK589702 SHG589702 SRC589702 TAY589702 TKU589702 TUQ589702 UEM589702 UOI589702 UYE589702 VIA589702 VRW589702 WBS589702 WLO589702 WVK589702 C655238 IY655238 SU655238 ACQ655238 AMM655238 AWI655238 BGE655238 BQA655238 BZW655238 CJS655238 CTO655238 DDK655238 DNG655238 DXC655238 EGY655238 EQU655238 FAQ655238 FKM655238 FUI655238 GEE655238 GOA655238 GXW655238 HHS655238 HRO655238 IBK655238 ILG655238 IVC655238 JEY655238 JOU655238 JYQ655238 KIM655238 KSI655238 LCE655238 LMA655238 LVW655238 MFS655238 MPO655238 MZK655238 NJG655238 NTC655238 OCY655238 OMU655238 OWQ655238 PGM655238 PQI655238 QAE655238 QKA655238 QTW655238 RDS655238 RNO655238 RXK655238 SHG655238 SRC655238 TAY655238 TKU655238 TUQ655238 UEM655238 UOI655238 UYE655238 VIA655238 VRW655238 WBS655238 WLO655238 WVK655238 C720774 IY720774 SU720774 ACQ720774 AMM720774 AWI720774 BGE720774 BQA720774 BZW720774 CJS720774 CTO720774 DDK720774 DNG720774 DXC720774 EGY720774 EQU720774 FAQ720774 FKM720774 FUI720774 GEE720774 GOA720774 GXW720774 HHS720774 HRO720774 IBK720774 ILG720774 IVC720774 JEY720774 JOU720774 JYQ720774 KIM720774 KSI720774 LCE720774 LMA720774 LVW720774 MFS720774 MPO720774 MZK720774 NJG720774 NTC720774 OCY720774 OMU720774 OWQ720774 PGM720774 PQI720774 QAE720774 QKA720774 QTW720774 RDS720774 RNO720774 RXK720774 SHG720774 SRC720774 TAY720774 TKU720774 TUQ720774 UEM720774 UOI720774 UYE720774 VIA720774 VRW720774 WBS720774 WLO720774 WVK720774 C786310 IY786310 SU786310 ACQ786310 AMM786310 AWI786310 BGE786310 BQA786310 BZW786310 CJS786310 CTO786310 DDK786310 DNG786310 DXC786310 EGY786310 EQU786310 FAQ786310 FKM786310 FUI786310 GEE786310 GOA786310 GXW786310 HHS786310 HRO786310 IBK786310 ILG786310 IVC786310 JEY786310 JOU786310 JYQ786310 KIM786310 KSI786310 LCE786310 LMA786310 LVW786310 MFS786310 MPO786310 MZK786310 NJG786310 NTC786310 OCY786310 OMU786310 OWQ786310 PGM786310 PQI786310 QAE786310 QKA786310 QTW786310 RDS786310 RNO786310 RXK786310 SHG786310 SRC786310 TAY786310 TKU786310 TUQ786310 UEM786310 UOI786310 UYE786310 VIA786310 VRW786310 WBS786310 WLO786310 WVK786310 C851846 IY851846 SU851846 ACQ851846 AMM851846 AWI851846 BGE851846 BQA851846 BZW851846 CJS851846 CTO851846 DDK851846 DNG851846 DXC851846 EGY851846 EQU851846 FAQ851846 FKM851846 FUI851846 GEE851846 GOA851846 GXW851846 HHS851846 HRO851846 IBK851846 ILG851846 IVC851846 JEY851846 JOU851846 JYQ851846 KIM851846 KSI851846 LCE851846 LMA851846 LVW851846 MFS851846 MPO851846 MZK851846 NJG851846 NTC851846 OCY851846 OMU851846 OWQ851846 PGM851846 PQI851846 QAE851846 QKA851846 QTW851846 RDS851846 RNO851846 RXK851846 SHG851846 SRC851846 TAY851846 TKU851846 TUQ851846 UEM851846 UOI851846 UYE851846 VIA851846 VRW851846 WBS851846 WLO851846 WVK851846 C917382 IY917382 SU917382 ACQ917382 AMM917382 AWI917382 BGE917382 BQA917382 BZW917382 CJS917382 CTO917382 DDK917382 DNG917382 DXC917382 EGY917382 EQU917382 FAQ917382 FKM917382 FUI917382 GEE917382 GOA917382 GXW917382 HHS917382 HRO917382 IBK917382 ILG917382 IVC917382 JEY917382 JOU917382 JYQ917382 KIM917382 KSI917382 LCE917382 LMA917382 LVW917382 MFS917382 MPO917382 MZK917382 NJG917382 NTC917382 OCY917382 OMU917382 OWQ917382 PGM917382 PQI917382 QAE917382 QKA917382 QTW917382 RDS917382 RNO917382 RXK917382 SHG917382 SRC917382 TAY917382 TKU917382 TUQ917382 UEM917382 UOI917382 UYE917382 VIA917382 VRW917382 WBS917382 WLO917382 WVK917382 C982918 IY982918 SU982918 ACQ982918 AMM982918 AWI982918 BGE982918 BQA982918 BZW982918 CJS982918 CTO982918 DDK982918 DNG982918 DXC982918 EGY982918 EQU982918 FAQ982918 FKM982918 FUI982918 GEE982918 GOA982918 GXW982918 HHS982918 HRO982918 IBK982918 ILG982918 IVC982918 JEY982918 JOU982918 JYQ982918 KIM982918 KSI982918 LCE982918 LMA982918 LVW982918 MFS982918 MPO982918 MZK982918 NJG982918 NTC982918 OCY982918 OMU982918 OWQ982918 PGM982918 PQI982918 QAE982918 QKA982918 QTW982918 RDS982918 RNO982918 RXK982918 SHG982918 SRC982918 TAY982918 TKU982918 TUQ982918 UEM982918 UOI982918 UYE982918 VIA982918 VRW982918 WBS982918 WLO982918 WVK982918 C1048454 IY1048454 SU1048454 ACQ1048454 AMM1048454 AWI1048454 BGE1048454 BQA1048454 BZW1048454 CJS1048454 CTO1048454 DDK1048454 DNG1048454 DXC1048454 EGY1048454 EQU1048454 FAQ1048454 FKM1048454 FUI1048454 GEE1048454 GOA1048454 GXW1048454 HHS1048454 HRO1048454 IBK1048454 ILG1048454 IVC1048454 JEY1048454 JOU1048454 JYQ1048454 KIM1048454 KSI1048454 LCE1048454 LMA1048454 LVW1048454 MFS1048454 MPO1048454 MZK1048454 NJG1048454 NTC1048454 OCY1048454 OMU1048454 OWQ1048454 PGM1048454 PQI1048454 QAE1048454 QKA1048454 QTW1048454 RDS1048454 RNO1048454 RXK1048454 SHG1048454 SRC1048454 TAY1048454 TKU1048454 TUQ1048454 UEM1048454 UOI1048454 UYE1048454 VIA1048454 VRW1048454 WBS1048454 WLO1048454 WVK1048454" xr:uid="{51262292-2BA0-4719-8AD5-DF7EDDAE8ECF}"/>
  </dataValidations>
  <pageMargins left="0.7" right="0.7" top="0.75" bottom="0.75" header="0.3" footer="0.3"/>
  <pageSetup orientation="portrait" horizontalDpi="300" r:id="rId1"/>
  <customProperties>
    <customPr name="SheetId" r:id="rId2"/>
  </customProperties>
  <ignoredErrors>
    <ignoredError sqref="C22:D22 C27:D27 C33:D33 C38:D38" evalError="1"/>
    <ignoredError sqref="C13:D21 C23:D26 C28:D32 C34:D37 D12" evalError="1"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63"/>
  <sheetViews>
    <sheetView zoomScale="70" zoomScaleNormal="70" workbookViewId="0"/>
  </sheetViews>
  <sheetFormatPr defaultRowHeight="14.25"/>
  <cols>
    <col min="1" max="1" width="5.83203125" style="3" customWidth="1"/>
    <col min="2" max="2" width="124" style="3" customWidth="1"/>
    <col min="3" max="3" width="21.6640625" style="27" customWidth="1"/>
    <col min="4" max="4" width="19.6640625" style="3" customWidth="1"/>
    <col min="5" max="256" width="9.33203125" style="3"/>
    <col min="257" max="257" width="5.83203125" style="3" customWidth="1"/>
    <col min="258" max="258" width="124" style="3" customWidth="1"/>
    <col min="259" max="259" width="21.6640625" style="3" customWidth="1"/>
    <col min="260" max="260" width="19.6640625" style="3" customWidth="1"/>
    <col min="261" max="512" width="9.33203125" style="3"/>
    <col min="513" max="513" width="5.83203125" style="3" customWidth="1"/>
    <col min="514" max="514" width="124" style="3" customWidth="1"/>
    <col min="515" max="515" width="21.6640625" style="3" customWidth="1"/>
    <col min="516" max="516" width="19.6640625" style="3" customWidth="1"/>
    <col min="517" max="768" width="9.33203125" style="3"/>
    <col min="769" max="769" width="5.83203125" style="3" customWidth="1"/>
    <col min="770" max="770" width="124" style="3" customWidth="1"/>
    <col min="771" max="771" width="21.6640625" style="3" customWidth="1"/>
    <col min="772" max="772" width="19.6640625" style="3" customWidth="1"/>
    <col min="773" max="1024" width="9.33203125" style="3"/>
    <col min="1025" max="1025" width="5.83203125" style="3" customWidth="1"/>
    <col min="1026" max="1026" width="124" style="3" customWidth="1"/>
    <col min="1027" max="1027" width="21.6640625" style="3" customWidth="1"/>
    <col min="1028" max="1028" width="19.6640625" style="3" customWidth="1"/>
    <col min="1029" max="1280" width="9.33203125" style="3"/>
    <col min="1281" max="1281" width="5.83203125" style="3" customWidth="1"/>
    <col min="1282" max="1282" width="124" style="3" customWidth="1"/>
    <col min="1283" max="1283" width="21.6640625" style="3" customWidth="1"/>
    <col min="1284" max="1284" width="19.6640625" style="3" customWidth="1"/>
    <col min="1285" max="1536" width="9.33203125" style="3"/>
    <col min="1537" max="1537" width="5.83203125" style="3" customWidth="1"/>
    <col min="1538" max="1538" width="124" style="3" customWidth="1"/>
    <col min="1539" max="1539" width="21.6640625" style="3" customWidth="1"/>
    <col min="1540" max="1540" width="19.6640625" style="3" customWidth="1"/>
    <col min="1541" max="1792" width="9.33203125" style="3"/>
    <col min="1793" max="1793" width="5.83203125" style="3" customWidth="1"/>
    <col min="1794" max="1794" width="124" style="3" customWidth="1"/>
    <col min="1795" max="1795" width="21.6640625" style="3" customWidth="1"/>
    <col min="1796" max="1796" width="19.6640625" style="3" customWidth="1"/>
    <col min="1797" max="2048" width="9.33203125" style="3"/>
    <col min="2049" max="2049" width="5.83203125" style="3" customWidth="1"/>
    <col min="2050" max="2050" width="124" style="3" customWidth="1"/>
    <col min="2051" max="2051" width="21.6640625" style="3" customWidth="1"/>
    <col min="2052" max="2052" width="19.6640625" style="3" customWidth="1"/>
    <col min="2053" max="2304" width="9.33203125" style="3"/>
    <col min="2305" max="2305" width="5.83203125" style="3" customWidth="1"/>
    <col min="2306" max="2306" width="124" style="3" customWidth="1"/>
    <col min="2307" max="2307" width="21.6640625" style="3" customWidth="1"/>
    <col min="2308" max="2308" width="19.6640625" style="3" customWidth="1"/>
    <col min="2309" max="2560" width="9.33203125" style="3"/>
    <col min="2561" max="2561" width="5.83203125" style="3" customWidth="1"/>
    <col min="2562" max="2562" width="124" style="3" customWidth="1"/>
    <col min="2563" max="2563" width="21.6640625" style="3" customWidth="1"/>
    <col min="2564" max="2564" width="19.6640625" style="3" customWidth="1"/>
    <col min="2565" max="2816" width="9.33203125" style="3"/>
    <col min="2817" max="2817" width="5.83203125" style="3" customWidth="1"/>
    <col min="2818" max="2818" width="124" style="3" customWidth="1"/>
    <col min="2819" max="2819" width="21.6640625" style="3" customWidth="1"/>
    <col min="2820" max="2820" width="19.6640625" style="3" customWidth="1"/>
    <col min="2821" max="3072" width="9.33203125" style="3"/>
    <col min="3073" max="3073" width="5.83203125" style="3" customWidth="1"/>
    <col min="3074" max="3074" width="124" style="3" customWidth="1"/>
    <col min="3075" max="3075" width="21.6640625" style="3" customWidth="1"/>
    <col min="3076" max="3076" width="19.6640625" style="3" customWidth="1"/>
    <col min="3077" max="3328" width="9.33203125" style="3"/>
    <col min="3329" max="3329" width="5.83203125" style="3" customWidth="1"/>
    <col min="3330" max="3330" width="124" style="3" customWidth="1"/>
    <col min="3331" max="3331" width="21.6640625" style="3" customWidth="1"/>
    <col min="3332" max="3332" width="19.6640625" style="3" customWidth="1"/>
    <col min="3333" max="3584" width="9.33203125" style="3"/>
    <col min="3585" max="3585" width="5.83203125" style="3" customWidth="1"/>
    <col min="3586" max="3586" width="124" style="3" customWidth="1"/>
    <col min="3587" max="3587" width="21.6640625" style="3" customWidth="1"/>
    <col min="3588" max="3588" width="19.6640625" style="3" customWidth="1"/>
    <col min="3589" max="3840" width="9.33203125" style="3"/>
    <col min="3841" max="3841" width="5.83203125" style="3" customWidth="1"/>
    <col min="3842" max="3842" width="124" style="3" customWidth="1"/>
    <col min="3843" max="3843" width="21.6640625" style="3" customWidth="1"/>
    <col min="3844" max="3844" width="19.6640625" style="3" customWidth="1"/>
    <col min="3845" max="4096" width="9.33203125" style="3"/>
    <col min="4097" max="4097" width="5.83203125" style="3" customWidth="1"/>
    <col min="4098" max="4098" width="124" style="3" customWidth="1"/>
    <col min="4099" max="4099" width="21.6640625" style="3" customWidth="1"/>
    <col min="4100" max="4100" width="19.6640625" style="3" customWidth="1"/>
    <col min="4101" max="4352" width="9.33203125" style="3"/>
    <col min="4353" max="4353" width="5.83203125" style="3" customWidth="1"/>
    <col min="4354" max="4354" width="124" style="3" customWidth="1"/>
    <col min="4355" max="4355" width="21.6640625" style="3" customWidth="1"/>
    <col min="4356" max="4356" width="19.6640625" style="3" customWidth="1"/>
    <col min="4357" max="4608" width="9.33203125" style="3"/>
    <col min="4609" max="4609" width="5.83203125" style="3" customWidth="1"/>
    <col min="4610" max="4610" width="124" style="3" customWidth="1"/>
    <col min="4611" max="4611" width="21.6640625" style="3" customWidth="1"/>
    <col min="4612" max="4612" width="19.6640625" style="3" customWidth="1"/>
    <col min="4613" max="4864" width="9.33203125" style="3"/>
    <col min="4865" max="4865" width="5.83203125" style="3" customWidth="1"/>
    <col min="4866" max="4866" width="124" style="3" customWidth="1"/>
    <col min="4867" max="4867" width="21.6640625" style="3" customWidth="1"/>
    <col min="4868" max="4868" width="19.6640625" style="3" customWidth="1"/>
    <col min="4869" max="5120" width="9.33203125" style="3"/>
    <col min="5121" max="5121" width="5.83203125" style="3" customWidth="1"/>
    <col min="5122" max="5122" width="124" style="3" customWidth="1"/>
    <col min="5123" max="5123" width="21.6640625" style="3" customWidth="1"/>
    <col min="5124" max="5124" width="19.6640625" style="3" customWidth="1"/>
    <col min="5125" max="5376" width="9.33203125" style="3"/>
    <col min="5377" max="5377" width="5.83203125" style="3" customWidth="1"/>
    <col min="5378" max="5378" width="124" style="3" customWidth="1"/>
    <col min="5379" max="5379" width="21.6640625" style="3" customWidth="1"/>
    <col min="5380" max="5380" width="19.6640625" style="3" customWidth="1"/>
    <col min="5381" max="5632" width="9.33203125" style="3"/>
    <col min="5633" max="5633" width="5.83203125" style="3" customWidth="1"/>
    <col min="5634" max="5634" width="124" style="3" customWidth="1"/>
    <col min="5635" max="5635" width="21.6640625" style="3" customWidth="1"/>
    <col min="5636" max="5636" width="19.6640625" style="3" customWidth="1"/>
    <col min="5637" max="5888" width="9.33203125" style="3"/>
    <col min="5889" max="5889" width="5.83203125" style="3" customWidth="1"/>
    <col min="5890" max="5890" width="124" style="3" customWidth="1"/>
    <col min="5891" max="5891" width="21.6640625" style="3" customWidth="1"/>
    <col min="5892" max="5892" width="19.6640625" style="3" customWidth="1"/>
    <col min="5893" max="6144" width="9.33203125" style="3"/>
    <col min="6145" max="6145" width="5.83203125" style="3" customWidth="1"/>
    <col min="6146" max="6146" width="124" style="3" customWidth="1"/>
    <col min="6147" max="6147" width="21.6640625" style="3" customWidth="1"/>
    <col min="6148" max="6148" width="19.6640625" style="3" customWidth="1"/>
    <col min="6149" max="6400" width="9.33203125" style="3"/>
    <col min="6401" max="6401" width="5.83203125" style="3" customWidth="1"/>
    <col min="6402" max="6402" width="124" style="3" customWidth="1"/>
    <col min="6403" max="6403" width="21.6640625" style="3" customWidth="1"/>
    <col min="6404" max="6404" width="19.6640625" style="3" customWidth="1"/>
    <col min="6405" max="6656" width="9.33203125" style="3"/>
    <col min="6657" max="6657" width="5.83203125" style="3" customWidth="1"/>
    <col min="6658" max="6658" width="124" style="3" customWidth="1"/>
    <col min="6659" max="6659" width="21.6640625" style="3" customWidth="1"/>
    <col min="6660" max="6660" width="19.6640625" style="3" customWidth="1"/>
    <col min="6661" max="6912" width="9.33203125" style="3"/>
    <col min="6913" max="6913" width="5.83203125" style="3" customWidth="1"/>
    <col min="6914" max="6914" width="124" style="3" customWidth="1"/>
    <col min="6915" max="6915" width="21.6640625" style="3" customWidth="1"/>
    <col min="6916" max="6916" width="19.6640625" style="3" customWidth="1"/>
    <col min="6917" max="7168" width="9.33203125" style="3"/>
    <col min="7169" max="7169" width="5.83203125" style="3" customWidth="1"/>
    <col min="7170" max="7170" width="124" style="3" customWidth="1"/>
    <col min="7171" max="7171" width="21.6640625" style="3" customWidth="1"/>
    <col min="7172" max="7172" width="19.6640625" style="3" customWidth="1"/>
    <col min="7173" max="7424" width="9.33203125" style="3"/>
    <col min="7425" max="7425" width="5.83203125" style="3" customWidth="1"/>
    <col min="7426" max="7426" width="124" style="3" customWidth="1"/>
    <col min="7427" max="7427" width="21.6640625" style="3" customWidth="1"/>
    <col min="7428" max="7428" width="19.6640625" style="3" customWidth="1"/>
    <col min="7429" max="7680" width="9.33203125" style="3"/>
    <col min="7681" max="7681" width="5.83203125" style="3" customWidth="1"/>
    <col min="7682" max="7682" width="124" style="3" customWidth="1"/>
    <col min="7683" max="7683" width="21.6640625" style="3" customWidth="1"/>
    <col min="7684" max="7684" width="19.6640625" style="3" customWidth="1"/>
    <col min="7685" max="7936" width="9.33203125" style="3"/>
    <col min="7937" max="7937" width="5.83203125" style="3" customWidth="1"/>
    <col min="7938" max="7938" width="124" style="3" customWidth="1"/>
    <col min="7939" max="7939" width="21.6640625" style="3" customWidth="1"/>
    <col min="7940" max="7940" width="19.6640625" style="3" customWidth="1"/>
    <col min="7941" max="8192" width="9.33203125" style="3"/>
    <col min="8193" max="8193" width="5.83203125" style="3" customWidth="1"/>
    <col min="8194" max="8194" width="124" style="3" customWidth="1"/>
    <col min="8195" max="8195" width="21.6640625" style="3" customWidth="1"/>
    <col min="8196" max="8196" width="19.6640625" style="3" customWidth="1"/>
    <col min="8197" max="8448" width="9.33203125" style="3"/>
    <col min="8449" max="8449" width="5.83203125" style="3" customWidth="1"/>
    <col min="8450" max="8450" width="124" style="3" customWidth="1"/>
    <col min="8451" max="8451" width="21.6640625" style="3" customWidth="1"/>
    <col min="8452" max="8452" width="19.6640625" style="3" customWidth="1"/>
    <col min="8453" max="8704" width="9.33203125" style="3"/>
    <col min="8705" max="8705" width="5.83203125" style="3" customWidth="1"/>
    <col min="8706" max="8706" width="124" style="3" customWidth="1"/>
    <col min="8707" max="8707" width="21.6640625" style="3" customWidth="1"/>
    <col min="8708" max="8708" width="19.6640625" style="3" customWidth="1"/>
    <col min="8709" max="8960" width="9.33203125" style="3"/>
    <col min="8961" max="8961" width="5.83203125" style="3" customWidth="1"/>
    <col min="8962" max="8962" width="124" style="3" customWidth="1"/>
    <col min="8963" max="8963" width="21.6640625" style="3" customWidth="1"/>
    <col min="8964" max="8964" width="19.6640625" style="3" customWidth="1"/>
    <col min="8965" max="9216" width="9.33203125" style="3"/>
    <col min="9217" max="9217" width="5.83203125" style="3" customWidth="1"/>
    <col min="9218" max="9218" width="124" style="3" customWidth="1"/>
    <col min="9219" max="9219" width="21.6640625" style="3" customWidth="1"/>
    <col min="9220" max="9220" width="19.6640625" style="3" customWidth="1"/>
    <col min="9221" max="9472" width="9.33203125" style="3"/>
    <col min="9473" max="9473" width="5.83203125" style="3" customWidth="1"/>
    <col min="9474" max="9474" width="124" style="3" customWidth="1"/>
    <col min="9475" max="9475" width="21.6640625" style="3" customWidth="1"/>
    <col min="9476" max="9476" width="19.6640625" style="3" customWidth="1"/>
    <col min="9477" max="9728" width="9.33203125" style="3"/>
    <col min="9729" max="9729" width="5.83203125" style="3" customWidth="1"/>
    <col min="9730" max="9730" width="124" style="3" customWidth="1"/>
    <col min="9731" max="9731" width="21.6640625" style="3" customWidth="1"/>
    <col min="9732" max="9732" width="19.6640625" style="3" customWidth="1"/>
    <col min="9733" max="9984" width="9.33203125" style="3"/>
    <col min="9985" max="9985" width="5.83203125" style="3" customWidth="1"/>
    <col min="9986" max="9986" width="124" style="3" customWidth="1"/>
    <col min="9987" max="9987" width="21.6640625" style="3" customWidth="1"/>
    <col min="9988" max="9988" width="19.6640625" style="3" customWidth="1"/>
    <col min="9989" max="10240" width="9.33203125" style="3"/>
    <col min="10241" max="10241" width="5.83203125" style="3" customWidth="1"/>
    <col min="10242" max="10242" width="124" style="3" customWidth="1"/>
    <col min="10243" max="10243" width="21.6640625" style="3" customWidth="1"/>
    <col min="10244" max="10244" width="19.6640625" style="3" customWidth="1"/>
    <col min="10245" max="10496" width="9.33203125" style="3"/>
    <col min="10497" max="10497" width="5.83203125" style="3" customWidth="1"/>
    <col min="10498" max="10498" width="124" style="3" customWidth="1"/>
    <col min="10499" max="10499" width="21.6640625" style="3" customWidth="1"/>
    <col min="10500" max="10500" width="19.6640625" style="3" customWidth="1"/>
    <col min="10501" max="10752" width="9.33203125" style="3"/>
    <col min="10753" max="10753" width="5.83203125" style="3" customWidth="1"/>
    <col min="10754" max="10754" width="124" style="3" customWidth="1"/>
    <col min="10755" max="10755" width="21.6640625" style="3" customWidth="1"/>
    <col min="10756" max="10756" width="19.6640625" style="3" customWidth="1"/>
    <col min="10757" max="11008" width="9.33203125" style="3"/>
    <col min="11009" max="11009" width="5.83203125" style="3" customWidth="1"/>
    <col min="11010" max="11010" width="124" style="3" customWidth="1"/>
    <col min="11011" max="11011" width="21.6640625" style="3" customWidth="1"/>
    <col min="11012" max="11012" width="19.6640625" style="3" customWidth="1"/>
    <col min="11013" max="11264" width="9.33203125" style="3"/>
    <col min="11265" max="11265" width="5.83203125" style="3" customWidth="1"/>
    <col min="11266" max="11266" width="124" style="3" customWidth="1"/>
    <col min="11267" max="11267" width="21.6640625" style="3" customWidth="1"/>
    <col min="11268" max="11268" width="19.6640625" style="3" customWidth="1"/>
    <col min="11269" max="11520" width="9.33203125" style="3"/>
    <col min="11521" max="11521" width="5.83203125" style="3" customWidth="1"/>
    <col min="11522" max="11522" width="124" style="3" customWidth="1"/>
    <col min="11523" max="11523" width="21.6640625" style="3" customWidth="1"/>
    <col min="11524" max="11524" width="19.6640625" style="3" customWidth="1"/>
    <col min="11525" max="11776" width="9.33203125" style="3"/>
    <col min="11777" max="11777" width="5.83203125" style="3" customWidth="1"/>
    <col min="11778" max="11778" width="124" style="3" customWidth="1"/>
    <col min="11779" max="11779" width="21.6640625" style="3" customWidth="1"/>
    <col min="11780" max="11780" width="19.6640625" style="3" customWidth="1"/>
    <col min="11781" max="12032" width="9.33203125" style="3"/>
    <col min="12033" max="12033" width="5.83203125" style="3" customWidth="1"/>
    <col min="12034" max="12034" width="124" style="3" customWidth="1"/>
    <col min="12035" max="12035" width="21.6640625" style="3" customWidth="1"/>
    <col min="12036" max="12036" width="19.6640625" style="3" customWidth="1"/>
    <col min="12037" max="12288" width="9.33203125" style="3"/>
    <col min="12289" max="12289" width="5.83203125" style="3" customWidth="1"/>
    <col min="12290" max="12290" width="124" style="3" customWidth="1"/>
    <col min="12291" max="12291" width="21.6640625" style="3" customWidth="1"/>
    <col min="12292" max="12292" width="19.6640625" style="3" customWidth="1"/>
    <col min="12293" max="12544" width="9.33203125" style="3"/>
    <col min="12545" max="12545" width="5.83203125" style="3" customWidth="1"/>
    <col min="12546" max="12546" width="124" style="3" customWidth="1"/>
    <col min="12547" max="12547" width="21.6640625" style="3" customWidth="1"/>
    <col min="12548" max="12548" width="19.6640625" style="3" customWidth="1"/>
    <col min="12549" max="12800" width="9.33203125" style="3"/>
    <col min="12801" max="12801" width="5.83203125" style="3" customWidth="1"/>
    <col min="12802" max="12802" width="124" style="3" customWidth="1"/>
    <col min="12803" max="12803" width="21.6640625" style="3" customWidth="1"/>
    <col min="12804" max="12804" width="19.6640625" style="3" customWidth="1"/>
    <col min="12805" max="13056" width="9.33203125" style="3"/>
    <col min="13057" max="13057" width="5.83203125" style="3" customWidth="1"/>
    <col min="13058" max="13058" width="124" style="3" customWidth="1"/>
    <col min="13059" max="13059" width="21.6640625" style="3" customWidth="1"/>
    <col min="13060" max="13060" width="19.6640625" style="3" customWidth="1"/>
    <col min="13061" max="13312" width="9.33203125" style="3"/>
    <col min="13313" max="13313" width="5.83203125" style="3" customWidth="1"/>
    <col min="13314" max="13314" width="124" style="3" customWidth="1"/>
    <col min="13315" max="13315" width="21.6640625" style="3" customWidth="1"/>
    <col min="13316" max="13316" width="19.6640625" style="3" customWidth="1"/>
    <col min="13317" max="13568" width="9.33203125" style="3"/>
    <col min="13569" max="13569" width="5.83203125" style="3" customWidth="1"/>
    <col min="13570" max="13570" width="124" style="3" customWidth="1"/>
    <col min="13571" max="13571" width="21.6640625" style="3" customWidth="1"/>
    <col min="13572" max="13572" width="19.6640625" style="3" customWidth="1"/>
    <col min="13573" max="13824" width="9.33203125" style="3"/>
    <col min="13825" max="13825" width="5.83203125" style="3" customWidth="1"/>
    <col min="13826" max="13826" width="124" style="3" customWidth="1"/>
    <col min="13827" max="13827" width="21.6640625" style="3" customWidth="1"/>
    <col min="13828" max="13828" width="19.6640625" style="3" customWidth="1"/>
    <col min="13829" max="14080" width="9.33203125" style="3"/>
    <col min="14081" max="14081" width="5.83203125" style="3" customWidth="1"/>
    <col min="14082" max="14082" width="124" style="3" customWidth="1"/>
    <col min="14083" max="14083" width="21.6640625" style="3" customWidth="1"/>
    <col min="14084" max="14084" width="19.6640625" style="3" customWidth="1"/>
    <col min="14085" max="14336" width="9.33203125" style="3"/>
    <col min="14337" max="14337" width="5.83203125" style="3" customWidth="1"/>
    <col min="14338" max="14338" width="124" style="3" customWidth="1"/>
    <col min="14339" max="14339" width="21.6640625" style="3" customWidth="1"/>
    <col min="14340" max="14340" width="19.6640625" style="3" customWidth="1"/>
    <col min="14341" max="14592" width="9.33203125" style="3"/>
    <col min="14593" max="14593" width="5.83203125" style="3" customWidth="1"/>
    <col min="14594" max="14594" width="124" style="3" customWidth="1"/>
    <col min="14595" max="14595" width="21.6640625" style="3" customWidth="1"/>
    <col min="14596" max="14596" width="19.6640625" style="3" customWidth="1"/>
    <col min="14597" max="14848" width="9.33203125" style="3"/>
    <col min="14849" max="14849" width="5.83203125" style="3" customWidth="1"/>
    <col min="14850" max="14850" width="124" style="3" customWidth="1"/>
    <col min="14851" max="14851" width="21.6640625" style="3" customWidth="1"/>
    <col min="14852" max="14852" width="19.6640625" style="3" customWidth="1"/>
    <col min="14853" max="15104" width="9.33203125" style="3"/>
    <col min="15105" max="15105" width="5.83203125" style="3" customWidth="1"/>
    <col min="15106" max="15106" width="124" style="3" customWidth="1"/>
    <col min="15107" max="15107" width="21.6640625" style="3" customWidth="1"/>
    <col min="15108" max="15108" width="19.6640625" style="3" customWidth="1"/>
    <col min="15109" max="15360" width="9.33203125" style="3"/>
    <col min="15361" max="15361" width="5.83203125" style="3" customWidth="1"/>
    <col min="15362" max="15362" width="124" style="3" customWidth="1"/>
    <col min="15363" max="15363" width="21.6640625" style="3" customWidth="1"/>
    <col min="15364" max="15364" width="19.6640625" style="3" customWidth="1"/>
    <col min="15365" max="15616" width="9.33203125" style="3"/>
    <col min="15617" max="15617" width="5.83203125" style="3" customWidth="1"/>
    <col min="15618" max="15618" width="124" style="3" customWidth="1"/>
    <col min="15619" max="15619" width="21.6640625" style="3" customWidth="1"/>
    <col min="15620" max="15620" width="19.6640625" style="3" customWidth="1"/>
    <col min="15621" max="15872" width="9.33203125" style="3"/>
    <col min="15873" max="15873" width="5.83203125" style="3" customWidth="1"/>
    <col min="15874" max="15874" width="124" style="3" customWidth="1"/>
    <col min="15875" max="15875" width="21.6640625" style="3" customWidth="1"/>
    <col min="15876" max="15876" width="19.6640625" style="3" customWidth="1"/>
    <col min="15877" max="16128" width="9.33203125" style="3"/>
    <col min="16129" max="16129" width="5.83203125" style="3" customWidth="1"/>
    <col min="16130" max="16130" width="124" style="3" customWidth="1"/>
    <col min="16131" max="16131" width="21.6640625" style="3" customWidth="1"/>
    <col min="16132" max="16132" width="19.6640625" style="3" customWidth="1"/>
    <col min="16133" max="16384" width="9.33203125" style="3"/>
  </cols>
  <sheetData>
    <row r="1" spans="1:4" s="44" customFormat="1" ht="23.25">
      <c r="A1" s="269" t="str">
        <f>'Cover Page'!$A$14</f>
        <v xml:space="preserve">Company Name </v>
      </c>
    </row>
    <row r="2" spans="1:4" customFormat="1" ht="12.75"/>
    <row r="3" spans="1:4" s="44" customFormat="1" ht="15">
      <c r="A3" s="32" t="str">
        <f>'Cover Page'!$H$12</f>
        <v>FOR THE QUARTER ENDED</v>
      </c>
      <c r="C3" s="270" t="str">
        <f>'Cover Page'!H$14</f>
        <v>March 31</v>
      </c>
      <c r="D3" s="268">
        <f>'Cover Page'!I$14</f>
        <v>2025</v>
      </c>
    </row>
    <row r="4" spans="1:4" ht="18">
      <c r="B4" s="28"/>
      <c r="C4" s="29"/>
    </row>
    <row r="5" spans="1:4" ht="33.75">
      <c r="A5" s="265" t="s">
        <v>201</v>
      </c>
    </row>
    <row r="7" spans="1:4">
      <c r="A7" s="266" t="s">
        <v>374</v>
      </c>
      <c r="B7" s="267"/>
      <c r="C7" s="267"/>
    </row>
    <row r="8" spans="1:4" ht="15">
      <c r="A8" s="30"/>
      <c r="B8" s="30"/>
    </row>
    <row r="10" spans="1:4" ht="15">
      <c r="A10" s="380" t="s">
        <v>299</v>
      </c>
      <c r="B10" s="380"/>
    </row>
    <row r="12" spans="1:4">
      <c r="A12" s="3" t="s">
        <v>296</v>
      </c>
      <c r="B12" s="3" t="s">
        <v>202</v>
      </c>
      <c r="C12" s="27" t="str">
        <f>IF('Form-Assets General'!C28='Form-Liabilities &amp; Eq General'!D41,"","ERROR")</f>
        <v/>
      </c>
    </row>
    <row r="14" spans="1:4">
      <c r="A14" s="3" t="s">
        <v>203</v>
      </c>
      <c r="B14" s="3" t="s">
        <v>204</v>
      </c>
      <c r="C14" s="27" t="str">
        <f>IF('Form-Assets General'!D28='Form-Liabilities &amp; Eq General'!E41,"","ERROR")</f>
        <v/>
      </c>
    </row>
    <row r="17" spans="1:3" ht="15">
      <c r="A17" s="380" t="s">
        <v>295</v>
      </c>
      <c r="B17" s="380"/>
    </row>
    <row r="19" spans="1:3">
      <c r="A19" s="3" t="s">
        <v>297</v>
      </c>
      <c r="B19" s="3" t="s">
        <v>300</v>
      </c>
      <c r="C19" s="27" t="str">
        <f>IF('Summary of Investments'!G22='Form-Assets General'!C14,"","ERROR")</f>
        <v/>
      </c>
    </row>
    <row r="22" spans="1:3" s="32" customFormat="1" ht="15">
      <c r="A22" s="380" t="s">
        <v>205</v>
      </c>
      <c r="B22" s="380"/>
      <c r="C22" s="31"/>
    </row>
    <row r="24" spans="1:3">
      <c r="A24" s="3" t="s">
        <v>298</v>
      </c>
      <c r="B24" s="3" t="s">
        <v>375</v>
      </c>
      <c r="C24" s="27" t="str">
        <f>IF('General Statement of Equity'!H9='Form-Statement of P&amp;L General'!C31,"","ERROR")</f>
        <v/>
      </c>
    </row>
    <row r="26" spans="1:3">
      <c r="A26" s="3" t="s">
        <v>301</v>
      </c>
      <c r="B26" s="3" t="s">
        <v>366</v>
      </c>
      <c r="C26" s="27" t="str">
        <f>IF('General Statement of Equity'!H15=('Form-Liabilities &amp; Eq General'!D32+'Form-Liabilities &amp; Eq General'!D40),"","ERROR")</f>
        <v/>
      </c>
    </row>
    <row r="29" spans="1:3" ht="15">
      <c r="A29" s="380" t="s">
        <v>303</v>
      </c>
      <c r="B29" s="380"/>
    </row>
    <row r="31" spans="1:3">
      <c r="A31" s="3" t="s">
        <v>304</v>
      </c>
      <c r="B31" s="3" t="s">
        <v>365</v>
      </c>
      <c r="C31" s="27" t="str">
        <f>IF('Form-Assets General'!C16='Insurance and Reinsurance'!C20,"","ERROR")</f>
        <v/>
      </c>
    </row>
    <row r="33" spans="1:3">
      <c r="A33" s="3" t="s">
        <v>305</v>
      </c>
      <c r="B33" s="3" t="s">
        <v>367</v>
      </c>
      <c r="C33" s="27" t="str">
        <f>IF('Form-Liabilities &amp; Eq General'!D14='Insurance and Reinsurance'!D20,"","ERROR")</f>
        <v/>
      </c>
    </row>
    <row r="35" spans="1:3">
      <c r="A35" s="3" t="s">
        <v>306</v>
      </c>
      <c r="B35" s="3" t="s">
        <v>369</v>
      </c>
      <c r="C35" s="27" t="str">
        <f>IF('Form-Assets General'!C17='Insurance and Reinsurance'!E20,"","ERROR")</f>
        <v/>
      </c>
    </row>
    <row r="37" spans="1:3">
      <c r="A37" s="3" t="s">
        <v>307</v>
      </c>
      <c r="B37" s="3" t="s">
        <v>368</v>
      </c>
      <c r="C37" s="27" t="str">
        <f>IF('Form-Liabilities &amp; Eq General'!D15='Insurance and Reinsurance'!F20,"","ERROR")</f>
        <v/>
      </c>
    </row>
    <row r="40" spans="1:3" ht="15">
      <c r="A40" s="380" t="s">
        <v>310</v>
      </c>
      <c r="B40" s="380"/>
    </row>
    <row r="42" spans="1:3">
      <c r="A42" s="3" t="s">
        <v>308</v>
      </c>
      <c r="B42" s="3" t="s">
        <v>315</v>
      </c>
      <c r="C42" s="27" t="str">
        <f>IF('Insurance Service Result'!G20='Form-Statement of P&amp;L General'!C11,"","ERROR")</f>
        <v/>
      </c>
    </row>
    <row r="44" spans="1:3">
      <c r="A44" s="3" t="s">
        <v>309</v>
      </c>
      <c r="B44" s="3" t="s">
        <v>316</v>
      </c>
      <c r="C44" s="27" t="str">
        <f>IF('Insurance Service Result'!N20='Form-Statement of P&amp;L General'!C12,"","ERROR")</f>
        <v/>
      </c>
    </row>
    <row r="46" spans="1:3">
      <c r="A46" s="3" t="s">
        <v>311</v>
      </c>
      <c r="B46" s="3" t="s">
        <v>302</v>
      </c>
      <c r="C46" s="27" t="str">
        <f>IF('Insurance Service Result'!R20='Form-Statement of P&amp;L General'!C13,"","ERROR")</f>
        <v/>
      </c>
    </row>
    <row r="48" spans="1:3">
      <c r="A48" s="3" t="s">
        <v>312</v>
      </c>
      <c r="B48" s="3" t="s">
        <v>319</v>
      </c>
      <c r="C48" s="27" t="str">
        <f>IF('Insurance Service Result'!S20='Form-Statement of P&amp;L General'!C14,"","ERROR")</f>
        <v/>
      </c>
    </row>
    <row r="51" spans="1:3" ht="15">
      <c r="A51" s="380" t="s">
        <v>317</v>
      </c>
      <c r="B51" s="380"/>
    </row>
    <row r="53" spans="1:3">
      <c r="A53" s="3" t="s">
        <v>313</v>
      </c>
      <c r="B53" s="3" t="s">
        <v>376</v>
      </c>
      <c r="C53" s="27" t="str">
        <f>IF('Investment Return'!C33='Form-Statement of P&amp;L General'!C18,"","ERROR")</f>
        <v/>
      </c>
    </row>
    <row r="56" spans="1:3" ht="15">
      <c r="A56" s="380" t="s">
        <v>318</v>
      </c>
      <c r="B56" s="380"/>
    </row>
    <row r="58" spans="1:3" ht="28.5">
      <c r="A58" s="3" t="s">
        <v>314</v>
      </c>
      <c r="B58" s="5" t="s">
        <v>377</v>
      </c>
      <c r="C58" s="27" t="str">
        <f>IF('Ins Serv &amp; Other Operating exp'!C40=('Form-Statement of P&amp;L General'!C12+'Form-Statement of P&amp;L General'!C25),"","ERROR")</f>
        <v/>
      </c>
    </row>
    <row r="61" spans="1:3" ht="15">
      <c r="A61" s="380" t="s">
        <v>363</v>
      </c>
      <c r="B61" s="380"/>
    </row>
    <row r="63" spans="1:3">
      <c r="A63" s="3" t="s">
        <v>364</v>
      </c>
      <c r="B63" s="5" t="s">
        <v>378</v>
      </c>
      <c r="C63" s="27" t="str">
        <f>IF('Ins Serv &amp; Other Operating exp'!C18='General Premium Tax Report Form'!F22,"","ERROR")</f>
        <v/>
      </c>
    </row>
  </sheetData>
  <sheetProtection algorithmName="SHA-512" hashValue="kOfp93fFCIuGXWdiyA9HoYp6JUYct8kK2sVrgUg/YEJeOMsbki+RYWVkz+jmuI7yJmSlfbct/MekEiBEYdpCEA==" saltValue="fMFQ5/EajNEWocuMkTObOg==" spinCount="100000" sheet="1" objects="1" scenarios="1"/>
  <mergeCells count="8">
    <mergeCell ref="A61:B61"/>
    <mergeCell ref="A40:B40"/>
    <mergeCell ref="A51:B51"/>
    <mergeCell ref="A56:B56"/>
    <mergeCell ref="A10:B10"/>
    <mergeCell ref="A22:B22"/>
    <mergeCell ref="A17:B17"/>
    <mergeCell ref="A29:B29"/>
  </mergeCells>
  <conditionalFormatting sqref="C1:C1048576">
    <cfRule type="containsText" dxfId="0" priority="24" operator="containsText" text="ERROR">
      <formula>NOT(ISERROR(SEARCH("ERROR",C1)))</formula>
    </cfRule>
  </conditionalFormatting>
  <pageMargins left="0.7" right="0.7" top="0.75" bottom="0.75" header="0.3" footer="0.3"/>
  <pageSetup orientation="portrait" horizontalDpi="300" r:id="rId1"/>
  <customProperties>
    <customPr name="Sheet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C1"/>
  <sheetViews>
    <sheetView workbookViewId="0"/>
  </sheetViews>
  <sheetFormatPr defaultRowHeight="12.75"/>
  <sheetData>
    <row r="1" spans="3:3">
      <c r="C1" t="b">
        <v>1</v>
      </c>
    </row>
  </sheetData>
  <pageMargins left="0.7" right="0.7" top="0.75" bottom="0.75" header="0.3" footer="0.3"/>
  <pageSetup orientation="portrait" horizontalDpi="300" verticalDpi="0" r:id="rId1"/>
  <customProperties>
    <customPr name="Sheet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4632D-12BB-44C8-AC95-748C90FB5FC2}">
  <sheetPr transitionEvaluation="1">
    <pageSetUpPr fitToPage="1"/>
  </sheetPr>
  <dimension ref="A1:D35"/>
  <sheetViews>
    <sheetView zoomScale="89" zoomScaleNormal="89" workbookViewId="0">
      <selection activeCell="B34" sqref="B34"/>
    </sheetView>
  </sheetViews>
  <sheetFormatPr defaultColWidth="12.6640625" defaultRowHeight="15"/>
  <cols>
    <col min="1" max="1" width="7.6640625" style="200" customWidth="1"/>
    <col min="2" max="2" width="116" style="200" customWidth="1"/>
    <col min="3" max="16384" width="12.6640625" style="200"/>
  </cols>
  <sheetData>
    <row r="1" spans="1:4" s="44" customFormat="1" ht="23.25">
      <c r="A1" s="269" t="str">
        <f>'Cover Page'!$A$14</f>
        <v xml:space="preserve">Company Name </v>
      </c>
    </row>
    <row r="2" spans="1:4" customFormat="1" ht="12.75"/>
    <row r="3" spans="1:4" s="44" customFormat="1">
      <c r="A3" s="32" t="str">
        <f>'Cover Page'!$H$12</f>
        <v>FOR THE QUARTER ENDED</v>
      </c>
      <c r="C3" s="270" t="str">
        <f>'Cover Page'!H$14</f>
        <v>March 31</v>
      </c>
      <c r="D3" s="268">
        <f>'Cover Page'!I$14</f>
        <v>2025</v>
      </c>
    </row>
    <row r="4" spans="1:4" s="44" customFormat="1" ht="14.25"/>
    <row r="5" spans="1:4" ht="15.75">
      <c r="B5" s="133" t="s">
        <v>266</v>
      </c>
    </row>
    <row r="6" spans="1:4" ht="35.25" customHeight="1">
      <c r="B6" s="133" t="s">
        <v>4</v>
      </c>
    </row>
    <row r="7" spans="1:4" ht="15" customHeight="1">
      <c r="A7" s="125"/>
      <c r="B7" s="125"/>
    </row>
    <row r="8" spans="1:4" ht="15" customHeight="1">
      <c r="A8" s="126" t="s">
        <v>7</v>
      </c>
    </row>
    <row r="9" spans="1:4" ht="18" customHeight="1">
      <c r="A9" s="127"/>
      <c r="B9" s="128" t="s">
        <v>8</v>
      </c>
    </row>
    <row r="10" spans="1:4" ht="18" customHeight="1">
      <c r="A10" s="129"/>
      <c r="B10" s="128" t="s">
        <v>105</v>
      </c>
    </row>
    <row r="11" spans="1:4" ht="15.75">
      <c r="A11" s="132"/>
      <c r="B11" s="128" t="s">
        <v>106</v>
      </c>
    </row>
    <row r="12" spans="1:4" ht="15.75">
      <c r="A12" s="132"/>
      <c r="B12" s="128" t="s">
        <v>384</v>
      </c>
    </row>
    <row r="14" spans="1:4" ht="18" customHeight="1">
      <c r="A14" s="126" t="s">
        <v>259</v>
      </c>
      <c r="B14" s="201"/>
    </row>
    <row r="15" spans="1:4" ht="18" customHeight="1">
      <c r="A15" s="202"/>
      <c r="B15" s="128" t="s">
        <v>26</v>
      </c>
    </row>
    <row r="16" spans="1:4" ht="18" customHeight="1">
      <c r="A16" s="129"/>
      <c r="B16" s="128" t="s">
        <v>260</v>
      </c>
    </row>
    <row r="17" spans="1:2" ht="18" customHeight="1">
      <c r="A17" s="129"/>
      <c r="B17" s="128" t="s">
        <v>414</v>
      </c>
    </row>
    <row r="18" spans="1:2" ht="18" customHeight="1">
      <c r="A18" s="129"/>
      <c r="B18" s="128" t="s">
        <v>261</v>
      </c>
    </row>
    <row r="19" spans="1:2" ht="18" customHeight="1">
      <c r="A19" s="132"/>
      <c r="B19" s="128" t="s">
        <v>292</v>
      </c>
    </row>
    <row r="20" spans="1:2" ht="18" customHeight="1">
      <c r="A20" s="203"/>
      <c r="B20" s="130"/>
    </row>
    <row r="21" spans="1:2" ht="18" customHeight="1">
      <c r="A21" s="131" t="s">
        <v>262</v>
      </c>
      <c r="B21" s="201"/>
    </row>
    <row r="22" spans="1:2" ht="18" customHeight="1">
      <c r="A22" s="126"/>
      <c r="B22" s="128" t="s">
        <v>94</v>
      </c>
    </row>
    <row r="23" spans="1:2" ht="18" customHeight="1">
      <c r="A23" s="129"/>
      <c r="B23" s="128" t="s">
        <v>77</v>
      </c>
    </row>
    <row r="24" spans="1:2" ht="18" customHeight="1">
      <c r="A24" s="129"/>
      <c r="B24" s="128" t="s">
        <v>104</v>
      </c>
    </row>
    <row r="25" spans="1:2" ht="18" customHeight="1">
      <c r="A25" s="132"/>
      <c r="B25" s="128" t="s">
        <v>265</v>
      </c>
    </row>
    <row r="27" spans="1:2" ht="18" customHeight="1">
      <c r="A27" s="126" t="s">
        <v>263</v>
      </c>
      <c r="B27" s="201"/>
    </row>
    <row r="28" spans="1:2" ht="18" customHeight="1">
      <c r="A28" s="126"/>
      <c r="B28" s="128" t="s">
        <v>103</v>
      </c>
    </row>
    <row r="29" spans="1:2" ht="18" customHeight="1">
      <c r="A29" s="129"/>
      <c r="B29" s="128" t="s">
        <v>264</v>
      </c>
    </row>
    <row r="30" spans="1:2" ht="18" customHeight="1">
      <c r="A30" s="132"/>
      <c r="B30" s="128" t="s">
        <v>201</v>
      </c>
    </row>
    <row r="31" spans="1:2" ht="18" customHeight="1">
      <c r="A31" s="203"/>
      <c r="B31" s="204"/>
    </row>
    <row r="32" spans="1:2" ht="18" customHeight="1">
      <c r="A32" s="203"/>
      <c r="B32" s="204"/>
    </row>
    <row r="33" spans="1:2" ht="15" customHeight="1">
      <c r="A33" s="203"/>
    </row>
    <row r="34" spans="1:2" ht="18" customHeight="1">
      <c r="A34" s="203"/>
      <c r="B34" s="201"/>
    </row>
    <row r="35" spans="1:2" ht="15" customHeight="1">
      <c r="A35" s="131"/>
      <c r="B35" s="125"/>
    </row>
  </sheetData>
  <sheetProtection algorithmName="SHA-512" hashValue="r8Ov62smAOyOoLZO9LwLU9ZR1RjNySgF4jSs3FIa3472y3vIcWVBo48DCbujxtFpXe1KKqGqCmZiIBxWqhoHnQ==" saltValue="cRlnw7qSoRIDufeGsMNSFw==" spinCount="100000" sheet="1" objects="1" scenarios="1"/>
  <hyperlinks>
    <hyperlink ref="B15" location="'Summary of Investments'!A1" display="Summary of Investments" xr:uid="{B39B16E7-BEBC-4958-A03D-30333719CD99}"/>
    <hyperlink ref="B23" location="'Investment Return'!A1" display="Investment Return" xr:uid="{9D30B268-DAF3-493A-AB38-3A58A1AC1B3B}"/>
    <hyperlink ref="B9" location="'Form-Assets General'!A1" display="Assets" xr:uid="{0061E6B2-DD9F-4736-BCA9-052D182C9641}"/>
    <hyperlink ref="B10" location="'Form-Liabilities &amp; Eq General'!A1" display="Liabilities and Equity" xr:uid="{6FA15878-9A5B-4C51-A63A-9F46E151739F}"/>
    <hyperlink ref="B11" location="'Form-Statement of P&amp;L General'!A1" display="Statement of Profit or Loss" xr:uid="{8C2FB144-C0DC-4501-98AC-4D6A03BE418A}"/>
    <hyperlink ref="B16" location="'Receivable From Payable To'!A1" display="Receivable From Payable To" xr:uid="{B107B9AF-37FA-4052-9A9F-AF9ADA4BD766}"/>
    <hyperlink ref="B17" location="'Reinsurance Cont Held Summary'!A1" display="Reinsurance Cont Held Summary" xr:uid="{675DF168-23B1-4D58-B883-633D694A666F}"/>
    <hyperlink ref="B18" location="'General Statement of Equity'!A1" display="Statement of Equity" xr:uid="{079940E0-A8F5-488E-BF15-FC673F95ED0C}"/>
    <hyperlink ref="B22" location="'Insurance Service Result'!A1" display="Insurance Service Result" xr:uid="{A6993309-51D5-446B-9CF1-E9E5D4EE8D80}"/>
    <hyperlink ref="B24" location="'Ins Serv &amp; Other Operating exp'!A1" display="Insurance Service and Other Operating Expenses" xr:uid="{F1DF7F4A-FC18-4747-B1F7-02169FC2037E}"/>
    <hyperlink ref="B25" location="'General Premium Tax Report Form'!A1" display="General Premium Tax Report Form" xr:uid="{DAA18C55-3A5A-43C6-B82A-6D8043DC3B83}"/>
    <hyperlink ref="B28" location="'Other Information'!A1" display="Other Information" xr:uid="{07BAA978-4452-431F-AA5C-08ECF8FD3EAF}"/>
    <hyperlink ref="B29" location="'EWT Ratios'!A1" display="EWT Ratios" xr:uid="{A4B73C18-30F2-4185-9A58-6400DD855C10}"/>
    <hyperlink ref="B30" location="'Error Validation Page'!A1" display="Error Validation Page" xr:uid="{B37D789B-B0C4-4A3E-AF16-7CEF8C3D449F}"/>
    <hyperlink ref="B19" location="'Insurance and Reinsurance'!A1" display="Insurance and Reinsurance" xr:uid="{423375AE-9752-41F2-941D-C8279882C8D7}"/>
    <hyperlink ref="B12" location="'Notes to The Financial Stat.'!A1" display="Notes to The Financial Statements" xr:uid="{1E985D7A-8D99-4A91-A22C-609FAEA61966}"/>
  </hyperlinks>
  <printOptions horizontalCentered="1"/>
  <pageMargins left="0.196850393700787" right="0.196850393700787" top="0.59055118110236204" bottom="0.78740157480314998" header="0.39370078740157499" footer="0.39370078740157499"/>
  <pageSetup paperSize="5" scale="77" orientation="portrait" useFirstPageNumber="1" r:id="rId1"/>
  <headerFooter alignWithMargins="0">
    <oddHeader xml:space="preserve">&amp;R&amp;14    </oddHeader>
    <oddFooter>&amp;CPage &amp;P
&amp;RLIFE Supervisory Quarterly Return LF2 (2023)</oddFooter>
  </headerFooter>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31"/>
  <sheetViews>
    <sheetView zoomScale="70" zoomScaleNormal="70" workbookViewId="0">
      <selection activeCell="F26" sqref="F26"/>
    </sheetView>
  </sheetViews>
  <sheetFormatPr defaultColWidth="9.33203125" defaultRowHeight="14.25"/>
  <cols>
    <col min="1" max="1" width="5" style="44" customWidth="1"/>
    <col min="2" max="2" width="59.5" style="44" customWidth="1"/>
    <col min="3" max="4" width="23" style="44" customWidth="1"/>
    <col min="5" max="16384" width="9.33203125" style="44"/>
  </cols>
  <sheetData>
    <row r="1" spans="1:5" ht="23.25">
      <c r="A1" s="269" t="str">
        <f>'Cover Page'!$A$14</f>
        <v xml:space="preserve">Company Name </v>
      </c>
    </row>
    <row r="2" spans="1:5" customFormat="1" ht="12.75"/>
    <row r="3" spans="1:5" ht="15">
      <c r="A3" s="32" t="str">
        <f>'Cover Page'!$H$12</f>
        <v>FOR THE QUARTER ENDED</v>
      </c>
      <c r="C3" s="270" t="str">
        <f>'Cover Page'!H$14</f>
        <v>March 31</v>
      </c>
      <c r="D3" s="268">
        <f>'Cover Page'!I$14</f>
        <v>2025</v>
      </c>
    </row>
    <row r="5" spans="1:5" s="13" customFormat="1" ht="33.75">
      <c r="A5" s="1" t="s">
        <v>381</v>
      </c>
      <c r="B5" s="2"/>
      <c r="E5" s="3"/>
    </row>
    <row r="7" spans="1:5" ht="30">
      <c r="A7" s="89" t="s">
        <v>246</v>
      </c>
      <c r="B7" s="90"/>
      <c r="C7" s="91" t="s">
        <v>247</v>
      </c>
      <c r="D7" s="91" t="s">
        <v>141</v>
      </c>
    </row>
    <row r="8" spans="1:5" ht="17.45" customHeight="1">
      <c r="A8" s="92" t="s">
        <v>248</v>
      </c>
      <c r="B8" s="93"/>
      <c r="C8" s="94"/>
      <c r="D8" s="94"/>
    </row>
    <row r="9" spans="1:5" ht="16.5" customHeight="1">
      <c r="A9" s="65">
        <v>1</v>
      </c>
      <c r="B9" s="65" t="s">
        <v>15</v>
      </c>
      <c r="C9" s="206"/>
      <c r="D9" s="206"/>
    </row>
    <row r="10" spans="1:5" ht="16.5" customHeight="1">
      <c r="A10" s="65">
        <v>2</v>
      </c>
      <c r="B10" s="65" t="s">
        <v>62</v>
      </c>
      <c r="C10" s="206"/>
      <c r="D10" s="206"/>
    </row>
    <row r="11" spans="1:5" ht="16.5" customHeight="1">
      <c r="A11" s="65">
        <v>3</v>
      </c>
      <c r="B11" s="65" t="s">
        <v>30</v>
      </c>
      <c r="C11" s="206"/>
      <c r="D11" s="206"/>
    </row>
    <row r="12" spans="1:5" ht="16.5" customHeight="1">
      <c r="A12" s="65">
        <v>4</v>
      </c>
      <c r="B12" s="65" t="s">
        <v>102</v>
      </c>
      <c r="C12" s="206"/>
      <c r="D12" s="206"/>
    </row>
    <row r="13" spans="1:5" ht="16.5" customHeight="1">
      <c r="A13" s="65">
        <v>5</v>
      </c>
      <c r="B13" s="65" t="s">
        <v>128</v>
      </c>
      <c r="C13" s="206"/>
      <c r="D13" s="206"/>
    </row>
    <row r="14" spans="1:5" ht="16.5" customHeight="1">
      <c r="A14" s="65">
        <v>6</v>
      </c>
      <c r="B14" s="65" t="s">
        <v>2</v>
      </c>
      <c r="C14" s="206"/>
      <c r="D14" s="206"/>
    </row>
    <row r="15" spans="1:5" ht="16.5" customHeight="1">
      <c r="A15" s="65">
        <v>7</v>
      </c>
      <c r="B15" s="65" t="s">
        <v>320</v>
      </c>
      <c r="C15" s="206"/>
      <c r="D15" s="206"/>
    </row>
    <row r="16" spans="1:5" ht="16.5" customHeight="1">
      <c r="A16" s="65">
        <v>8</v>
      </c>
      <c r="B16" s="65" t="s">
        <v>100</v>
      </c>
      <c r="C16" s="206"/>
      <c r="D16" s="206"/>
    </row>
    <row r="17" spans="1:4" ht="16.5" customHeight="1">
      <c r="A17" s="65">
        <v>9</v>
      </c>
      <c r="B17" s="65" t="s">
        <v>101</v>
      </c>
      <c r="C17" s="206"/>
      <c r="D17" s="206"/>
    </row>
    <row r="18" spans="1:4" customFormat="1" ht="16.5" customHeight="1">
      <c r="A18" s="65">
        <v>10</v>
      </c>
      <c r="B18" s="65" t="s">
        <v>214</v>
      </c>
      <c r="C18" s="206"/>
      <c r="D18" s="206"/>
    </row>
    <row r="19" spans="1:4" customFormat="1" ht="16.5" customHeight="1">
      <c r="A19" s="65">
        <v>11</v>
      </c>
      <c r="B19" s="65" t="s">
        <v>215</v>
      </c>
      <c r="C19" s="206"/>
      <c r="D19" s="206"/>
    </row>
    <row r="20" spans="1:4" customFormat="1" ht="16.5" customHeight="1">
      <c r="A20" s="65">
        <v>12</v>
      </c>
      <c r="B20" s="65" t="s">
        <v>216</v>
      </c>
      <c r="C20" s="206"/>
      <c r="D20" s="206"/>
    </row>
    <row r="21" spans="1:4" ht="16.5" customHeight="1">
      <c r="A21" s="65">
        <v>13</v>
      </c>
      <c r="B21" s="65" t="s">
        <v>27</v>
      </c>
      <c r="C21" s="206"/>
      <c r="D21" s="206"/>
    </row>
    <row r="22" spans="1:4" ht="16.5" customHeight="1">
      <c r="A22" s="65">
        <v>14</v>
      </c>
      <c r="B22" s="65" t="s">
        <v>28</v>
      </c>
      <c r="C22" s="206"/>
      <c r="D22" s="206"/>
    </row>
    <row r="23" spans="1:4" ht="16.5" customHeight="1">
      <c r="A23" s="65">
        <v>15</v>
      </c>
      <c r="B23" s="65" t="s">
        <v>17</v>
      </c>
      <c r="C23" s="206"/>
      <c r="D23" s="206"/>
    </row>
    <row r="24" spans="1:4" ht="16.5" customHeight="1">
      <c r="A24" s="65">
        <v>16</v>
      </c>
      <c r="B24" s="65" t="s">
        <v>16</v>
      </c>
      <c r="C24" s="206"/>
      <c r="D24" s="206"/>
    </row>
    <row r="25" spans="1:4" ht="16.5" customHeight="1">
      <c r="A25" s="65">
        <v>17</v>
      </c>
      <c r="B25" s="65" t="s">
        <v>35</v>
      </c>
      <c r="C25" s="206"/>
      <c r="D25" s="206"/>
    </row>
    <row r="26" spans="1:4" ht="16.5" customHeight="1">
      <c r="A26" s="65">
        <v>18</v>
      </c>
      <c r="B26" s="65" t="s">
        <v>13</v>
      </c>
      <c r="C26" s="206"/>
      <c r="D26" s="206"/>
    </row>
    <row r="27" spans="1:4" ht="16.5" customHeight="1">
      <c r="A27" s="65">
        <v>19</v>
      </c>
      <c r="B27" s="65" t="s">
        <v>1</v>
      </c>
      <c r="C27" s="206"/>
      <c r="D27" s="206"/>
    </row>
    <row r="28" spans="1:4" ht="16.5" customHeight="1">
      <c r="A28" s="95">
        <v>20</v>
      </c>
      <c r="B28" s="95" t="s">
        <v>321</v>
      </c>
      <c r="C28" s="96">
        <f>SUM(C9:C27)</f>
        <v>0</v>
      </c>
      <c r="D28" s="96">
        <f>SUM(D9:D27)</f>
        <v>0</v>
      </c>
    </row>
    <row r="30" spans="1:4">
      <c r="D30" s="41"/>
    </row>
    <row r="31" spans="1:4">
      <c r="D31" s="43"/>
    </row>
  </sheetData>
  <sheetProtection algorithmName="SHA-512" hashValue="0l03kMdQpbDvt04v5Z5Wg7c20LGIMc1YEqEjYxPLmxZ00a6ck9jLY+oCssAE5aVZbSjm3bce/d75hFNcOuKJgw==" saltValue="ZOz8bo3rDiNcTewWEdfCSw==" spinCount="100000" sheet="1" objects="1" scenarios="1"/>
  <customSheetViews>
    <customSheetView guid="{BD47D07B-2241-4631-8B49-2F51583989D1}" fitToPage="1" showRuler="0">
      <selection activeCell="N41" sqref="N41"/>
      <pageMargins left="0.59055118110236227" right="0.59055118110236227" top="0.78740157480314965" bottom="0.78740157480314965" header="0.39370078740157483" footer="0.39370078740157483"/>
      <printOptions horizontalCentered="1"/>
      <pageSetup paperSize="5" scale="86" orientation="portrait" horizontalDpi="300" verticalDpi="300" r:id="rId1"/>
      <headerFooter alignWithMargins="0">
        <oddFooter xml:space="preserve">&amp;LP&amp;&amp;C-1
&amp;"Times New Roman,Italic"(2011)&amp;C&amp;12 92.10
&amp;R(Next page is 92.20)
</oddFooter>
      </headerFooter>
    </customSheetView>
  </customSheetViews>
  <phoneticPr fontId="0" type="noConversion"/>
  <printOptions horizontalCentered="1"/>
  <pageMargins left="0.39370078740157483" right="0.39370078740157483" top="0.59055118110236227" bottom="0.39370078740157483" header="0.39370078740157483" footer="0.39370078740157483"/>
  <pageSetup paperSize="5" scale="84" orientation="portrait" horizontalDpi="300" verticalDpi="300" r:id="rId2"/>
  <headerFooter alignWithMargins="0"/>
  <customProperties>
    <customPr name="Sheet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43"/>
  <sheetViews>
    <sheetView zoomScale="66" zoomScaleNormal="66" workbookViewId="0">
      <selection activeCell="L20" sqref="L20"/>
    </sheetView>
  </sheetViews>
  <sheetFormatPr defaultColWidth="13.33203125" defaultRowHeight="15"/>
  <cols>
    <col min="1" max="1" width="4.5" style="58" customWidth="1"/>
    <col min="2" max="2" width="87.33203125" style="58" customWidth="1"/>
    <col min="3" max="3" width="12.1640625" style="58" hidden="1" customWidth="1"/>
    <col min="4" max="4" width="32.83203125" style="59" customWidth="1"/>
    <col min="5" max="5" width="32.83203125" style="58" customWidth="1"/>
    <col min="6" max="8" width="15.83203125" style="58" customWidth="1"/>
    <col min="9" max="16384" width="13.33203125" style="58"/>
  </cols>
  <sheetData>
    <row r="1" spans="1:6" s="44" customFormat="1" ht="23.25">
      <c r="A1" s="269" t="str">
        <f>'Cover Page'!$A$14</f>
        <v xml:space="preserve">Company Name </v>
      </c>
    </row>
    <row r="2" spans="1:6" customFormat="1" ht="12.75"/>
    <row r="3" spans="1:6" s="44" customFormat="1">
      <c r="A3" s="32" t="str">
        <f>'Cover Page'!$H$12</f>
        <v>FOR THE QUARTER ENDED</v>
      </c>
      <c r="C3" s="270" t="str">
        <f>'Cover Page'!H$14</f>
        <v>March 31</v>
      </c>
      <c r="D3" s="268">
        <f>'Cover Page'!I$14</f>
        <v>2025</v>
      </c>
    </row>
    <row r="4" spans="1:6" s="44" customFormat="1" ht="14.25"/>
    <row r="5" spans="1:6" s="97" customFormat="1" ht="42" customHeight="1">
      <c r="A5" s="67" t="s">
        <v>323</v>
      </c>
      <c r="B5" s="67"/>
    </row>
    <row r="6" spans="1:6" customFormat="1" ht="12.75"/>
    <row r="7" spans="1:6" customFormat="1" ht="30">
      <c r="A7" s="103" t="s">
        <v>246</v>
      </c>
      <c r="B7" s="90"/>
      <c r="C7" s="90"/>
      <c r="D7" s="91" t="s">
        <v>247</v>
      </c>
      <c r="E7" s="91" t="s">
        <v>141</v>
      </c>
    </row>
    <row r="8" spans="1:6" ht="18" customHeight="1">
      <c r="A8" s="104" t="s">
        <v>88</v>
      </c>
      <c r="B8" s="98"/>
      <c r="C8" s="98"/>
      <c r="D8" s="99"/>
      <c r="E8" s="99"/>
      <c r="F8"/>
    </row>
    <row r="9" spans="1:6" ht="18" customHeight="1">
      <c r="A9" s="74">
        <v>1</v>
      </c>
      <c r="B9" s="65" t="s">
        <v>249</v>
      </c>
      <c r="C9" s="65"/>
      <c r="D9" s="206"/>
      <c r="E9" s="206"/>
      <c r="F9"/>
    </row>
    <row r="10" spans="1:6" ht="18" customHeight="1">
      <c r="A10" s="74">
        <v>2</v>
      </c>
      <c r="B10" s="65" t="s">
        <v>18</v>
      </c>
      <c r="C10" s="65"/>
      <c r="D10" s="206"/>
      <c r="E10" s="206"/>
      <c r="F10"/>
    </row>
    <row r="11" spans="1:6" ht="18" customHeight="1">
      <c r="A11" s="74">
        <v>3</v>
      </c>
      <c r="B11" s="65" t="s">
        <v>31</v>
      </c>
      <c r="C11" s="65"/>
      <c r="D11" s="206"/>
      <c r="E11" s="206"/>
      <c r="F11"/>
    </row>
    <row r="12" spans="1:6" ht="18" customHeight="1">
      <c r="A12" s="74">
        <v>4</v>
      </c>
      <c r="B12" s="65" t="s">
        <v>42</v>
      </c>
      <c r="C12" s="65"/>
      <c r="D12" s="206"/>
      <c r="E12" s="206"/>
      <c r="F12"/>
    </row>
    <row r="13" spans="1:6" ht="18" customHeight="1">
      <c r="A13" s="74">
        <v>5</v>
      </c>
      <c r="B13" s="65" t="s">
        <v>322</v>
      </c>
      <c r="C13" s="65"/>
      <c r="D13" s="206"/>
      <c r="E13" s="206"/>
      <c r="F13"/>
    </row>
    <row r="14" spans="1:6" ht="18" customHeight="1">
      <c r="A14" s="74">
        <v>6</v>
      </c>
      <c r="B14" s="65" t="s">
        <v>96</v>
      </c>
      <c r="C14" s="65"/>
      <c r="D14" s="206"/>
      <c r="E14" s="206"/>
      <c r="F14"/>
    </row>
    <row r="15" spans="1:6" ht="18" customHeight="1">
      <c r="A15" s="74">
        <v>7</v>
      </c>
      <c r="B15" s="65" t="s">
        <v>99</v>
      </c>
      <c r="C15" s="65"/>
      <c r="D15" s="206"/>
      <c r="E15" s="206"/>
      <c r="F15"/>
    </row>
    <row r="16" spans="1:6" ht="18" customHeight="1">
      <c r="A16" s="74">
        <v>8</v>
      </c>
      <c r="B16" s="65" t="s">
        <v>97</v>
      </c>
      <c r="C16" s="65"/>
      <c r="D16" s="206"/>
      <c r="E16" s="206"/>
      <c r="F16"/>
    </row>
    <row r="17" spans="1:6" ht="18" customHeight="1">
      <c r="A17" s="74">
        <v>9</v>
      </c>
      <c r="B17" s="65" t="s">
        <v>43</v>
      </c>
      <c r="C17" s="65"/>
      <c r="D17" s="206"/>
      <c r="E17" s="206"/>
      <c r="F17"/>
    </row>
    <row r="18" spans="1:6" ht="18" customHeight="1">
      <c r="A18" s="74">
        <v>10</v>
      </c>
      <c r="B18" s="65" t="s">
        <v>35</v>
      </c>
      <c r="C18" s="65"/>
      <c r="D18" s="206"/>
      <c r="E18" s="206"/>
      <c r="F18"/>
    </row>
    <row r="19" spans="1:6">
      <c r="A19" s="74">
        <v>11</v>
      </c>
      <c r="B19" s="65" t="s">
        <v>44</v>
      </c>
      <c r="C19" s="65"/>
      <c r="D19" s="206"/>
      <c r="E19" s="206"/>
      <c r="F19"/>
    </row>
    <row r="20" spans="1:6" ht="18" customHeight="1">
      <c r="A20" s="74">
        <v>12</v>
      </c>
      <c r="B20" s="65" t="s">
        <v>32</v>
      </c>
      <c r="C20" s="65"/>
      <c r="D20" s="206"/>
      <c r="E20" s="206"/>
      <c r="F20"/>
    </row>
    <row r="21" spans="1:6" ht="18" customHeight="1">
      <c r="A21" s="74">
        <v>13</v>
      </c>
      <c r="B21" s="65" t="s">
        <v>51</v>
      </c>
      <c r="C21" s="65"/>
      <c r="D21" s="206"/>
      <c r="E21" s="206"/>
      <c r="F21"/>
    </row>
    <row r="22" spans="1:6" ht="18" customHeight="1">
      <c r="A22" s="74">
        <v>14</v>
      </c>
      <c r="B22" s="65" t="s">
        <v>14</v>
      </c>
      <c r="C22" s="65"/>
      <c r="D22" s="206"/>
      <c r="E22" s="206"/>
      <c r="F22"/>
    </row>
    <row r="23" spans="1:6" customFormat="1" ht="18.95" customHeight="1">
      <c r="A23" s="105">
        <v>15</v>
      </c>
      <c r="B23" s="100" t="s">
        <v>324</v>
      </c>
      <c r="C23" s="100"/>
      <c r="D23" s="101">
        <f>SUM(D9:D22)</f>
        <v>0</v>
      </c>
      <c r="E23" s="101">
        <f>SUM(E9:E22)</f>
        <v>0</v>
      </c>
    </row>
    <row r="24" spans="1:6" ht="36" customHeight="1">
      <c r="A24" s="30" t="s">
        <v>3</v>
      </c>
      <c r="B24" s="30"/>
      <c r="C24" s="107"/>
      <c r="D24" s="102"/>
      <c r="E24" s="102"/>
      <c r="F24"/>
    </row>
    <row r="25" spans="1:6" ht="27" customHeight="1">
      <c r="A25" s="30" t="s">
        <v>325</v>
      </c>
      <c r="B25" s="30"/>
      <c r="C25" s="107"/>
      <c r="D25" s="102"/>
      <c r="E25" s="102"/>
      <c r="F25"/>
    </row>
    <row r="26" spans="1:6" ht="18" customHeight="1">
      <c r="A26" s="106"/>
      <c r="B26" s="30" t="s">
        <v>45</v>
      </c>
      <c r="C26" s="107"/>
      <c r="D26" s="102"/>
      <c r="E26" s="102"/>
      <c r="F26"/>
    </row>
    <row r="27" spans="1:6" ht="18" customHeight="1">
      <c r="A27" s="74">
        <v>16</v>
      </c>
      <c r="B27" s="65" t="s">
        <v>326</v>
      </c>
      <c r="C27" s="65"/>
      <c r="D27" s="206"/>
      <c r="E27" s="206"/>
      <c r="F27"/>
    </row>
    <row r="28" spans="1:6" ht="18" customHeight="1">
      <c r="A28" s="74">
        <v>17</v>
      </c>
      <c r="B28" s="65" t="s">
        <v>327</v>
      </c>
      <c r="C28" s="65"/>
      <c r="D28" s="206"/>
      <c r="E28" s="206"/>
      <c r="F28"/>
    </row>
    <row r="29" spans="1:6" ht="18" customHeight="1">
      <c r="A29" s="74">
        <v>18</v>
      </c>
      <c r="B29" s="65" t="s">
        <v>20</v>
      </c>
      <c r="C29" s="65"/>
      <c r="D29" s="206"/>
      <c r="E29" s="206"/>
      <c r="F29"/>
    </row>
    <row r="30" spans="1:6" ht="18" customHeight="1">
      <c r="A30" s="74">
        <v>19</v>
      </c>
      <c r="B30" s="65" t="s">
        <v>217</v>
      </c>
      <c r="C30" s="65"/>
      <c r="D30" s="206"/>
      <c r="E30" s="206"/>
      <c r="F30"/>
    </row>
    <row r="31" spans="1:6" ht="18" customHeight="1">
      <c r="A31" s="74">
        <v>20</v>
      </c>
      <c r="B31" s="65" t="s">
        <v>157</v>
      </c>
      <c r="C31" s="65"/>
      <c r="D31" s="206"/>
      <c r="E31" s="206"/>
      <c r="F31"/>
    </row>
    <row r="32" spans="1:6" ht="18" customHeight="1">
      <c r="A32" s="105">
        <v>21</v>
      </c>
      <c r="B32" s="100" t="s">
        <v>328</v>
      </c>
      <c r="C32" s="100"/>
      <c r="D32" s="101">
        <f>SUM(D27:D31)</f>
        <v>0</v>
      </c>
      <c r="E32" s="101">
        <f>SUM(E27:E31)</f>
        <v>0</v>
      </c>
      <c r="F32"/>
    </row>
    <row r="33" spans="1:7" s="13" customFormat="1" ht="18" customHeight="1">
      <c r="A33" s="105">
        <v>22</v>
      </c>
      <c r="B33" s="100" t="s">
        <v>329</v>
      </c>
      <c r="C33" s="100"/>
      <c r="D33" s="101">
        <f>D32+D23</f>
        <v>0</v>
      </c>
      <c r="E33" s="101">
        <f>E32+E23</f>
        <v>0</v>
      </c>
      <c r="F33"/>
    </row>
    <row r="34" spans="1:7" ht="36.6" customHeight="1">
      <c r="A34" s="30" t="s">
        <v>34</v>
      </c>
      <c r="B34" s="30"/>
      <c r="C34" s="107"/>
      <c r="D34" s="102"/>
      <c r="E34" s="102"/>
      <c r="F34"/>
    </row>
    <row r="35" spans="1:7" ht="18" customHeight="1">
      <c r="A35" s="106"/>
      <c r="B35" s="30" t="s">
        <v>46</v>
      </c>
      <c r="C35" s="107"/>
      <c r="D35" s="102"/>
      <c r="E35" s="102"/>
      <c r="F35"/>
    </row>
    <row r="36" spans="1:7" ht="18" customHeight="1">
      <c r="A36" s="74">
        <v>23</v>
      </c>
      <c r="B36" s="65" t="s">
        <v>33</v>
      </c>
      <c r="C36" s="65"/>
      <c r="D36" s="206"/>
      <c r="E36" s="206"/>
      <c r="F36"/>
    </row>
    <row r="37" spans="1:7" ht="18" customHeight="1">
      <c r="A37" s="74">
        <v>24</v>
      </c>
      <c r="B37" s="65" t="s">
        <v>0</v>
      </c>
      <c r="C37" s="65"/>
      <c r="D37" s="206"/>
      <c r="E37" s="206"/>
      <c r="F37"/>
    </row>
    <row r="38" spans="1:7" ht="18" customHeight="1">
      <c r="A38" s="74">
        <v>25</v>
      </c>
      <c r="B38" s="65" t="s">
        <v>19</v>
      </c>
      <c r="C38" s="65"/>
      <c r="D38" s="206"/>
      <c r="E38" s="206"/>
      <c r="F38"/>
    </row>
    <row r="39" spans="1:7" ht="18" customHeight="1">
      <c r="A39" s="74">
        <v>26</v>
      </c>
      <c r="B39" s="65" t="s">
        <v>6</v>
      </c>
      <c r="C39" s="65"/>
      <c r="D39" s="206"/>
      <c r="E39" s="206"/>
      <c r="F39"/>
    </row>
    <row r="40" spans="1:7" ht="18" customHeight="1">
      <c r="A40" s="105">
        <v>27</v>
      </c>
      <c r="B40" s="100" t="s">
        <v>330</v>
      </c>
      <c r="C40" s="100"/>
      <c r="D40" s="101">
        <f>SUM(D36:D39)</f>
        <v>0</v>
      </c>
      <c r="E40" s="101">
        <f>SUM(E36:E39)</f>
        <v>0</v>
      </c>
      <c r="F40"/>
    </row>
    <row r="41" spans="1:7" ht="33" customHeight="1">
      <c r="A41" s="77">
        <v>28</v>
      </c>
      <c r="B41" s="109" t="s">
        <v>331</v>
      </c>
      <c r="C41" s="95"/>
      <c r="D41" s="96">
        <f>D40+D33</f>
        <v>0</v>
      </c>
      <c r="E41" s="96">
        <f>E40+E33</f>
        <v>0</v>
      </c>
      <c r="F41"/>
    </row>
    <row r="42" spans="1:7">
      <c r="D42" s="58"/>
      <c r="G42" s="41"/>
    </row>
    <row r="43" spans="1:7">
      <c r="G43" s="43"/>
    </row>
  </sheetData>
  <sheetProtection algorithmName="SHA-512" hashValue="hCQs1xK9kXI6KXNloLMJtbYY4C4sUe/OXjWuD14PixBK6zMrTA7UXgEZTJb0cWNRS7pIt/uK1h/tcGGR8SpUgw==" saltValue="wAQoVB3FKwlH5WLiaeLTkA==" spinCount="100000" sheet="1" objects="1" scenarios="1"/>
  <printOptions horizontalCentered="1"/>
  <pageMargins left="0.39370078740157483" right="0.39370078740157483" top="0.59055118110236227" bottom="0.59055118110236227" header="0.31496062992125984" footer="0.31496062992125984"/>
  <pageSetup paperSize="5" scale="61" orientation="portrait" verticalDpi="0" r:id="rId1"/>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39"/>
  <sheetViews>
    <sheetView topLeftCell="A4" zoomScale="70" zoomScaleNormal="70" workbookViewId="0">
      <selection activeCell="M67" sqref="M67"/>
    </sheetView>
  </sheetViews>
  <sheetFormatPr defaultColWidth="13.33203125" defaultRowHeight="15"/>
  <cols>
    <col min="1" max="1" width="3.6640625" style="58" customWidth="1"/>
    <col min="2" max="2" width="80.1640625" style="58" customWidth="1"/>
    <col min="3" max="4" width="26.1640625" style="58" customWidth="1"/>
    <col min="5" max="6" width="17.33203125" style="58" customWidth="1"/>
    <col min="7" max="7" width="9.33203125" style="58" customWidth="1"/>
    <col min="8" max="16384" width="13.33203125" style="58"/>
  </cols>
  <sheetData>
    <row r="1" spans="1:4" s="44" customFormat="1" ht="23.25">
      <c r="A1" s="269" t="str">
        <f>'Cover Page'!$A$14</f>
        <v xml:space="preserve">Company Name </v>
      </c>
    </row>
    <row r="2" spans="1:4" customFormat="1" ht="12.75"/>
    <row r="3" spans="1:4" s="44" customFormat="1">
      <c r="A3" s="32" t="str">
        <f>'Cover Page'!$H$12</f>
        <v>FOR THE QUARTER ENDED</v>
      </c>
      <c r="C3" s="270" t="str">
        <f>'Cover Page'!H$14</f>
        <v>March 31</v>
      </c>
      <c r="D3" s="268">
        <f>'Cover Page'!I$14</f>
        <v>2025</v>
      </c>
    </row>
    <row r="4" spans="1:4" s="44" customFormat="1" ht="14.25"/>
    <row r="5" spans="1:4" s="66" customFormat="1" ht="33.75">
      <c r="A5" s="67" t="s">
        <v>250</v>
      </c>
    </row>
    <row r="6" spans="1:4" s="66" customFormat="1" ht="12.75" customHeight="1">
      <c r="A6" s="67"/>
    </row>
    <row r="7" spans="1:4" customFormat="1" ht="30">
      <c r="A7" s="89" t="s">
        <v>246</v>
      </c>
      <c r="B7" s="90"/>
      <c r="C7" s="91" t="s">
        <v>247</v>
      </c>
      <c r="D7" s="91" t="s">
        <v>141</v>
      </c>
    </row>
    <row r="8" spans="1:4" customFormat="1" ht="18" customHeight="1">
      <c r="A8" s="65">
        <v>1</v>
      </c>
      <c r="B8" s="84" t="s">
        <v>63</v>
      </c>
      <c r="C8" s="206"/>
      <c r="D8" s="206"/>
    </row>
    <row r="9" spans="1:4" customFormat="1" ht="18" customHeight="1">
      <c r="A9" s="65">
        <v>2</v>
      </c>
      <c r="B9" s="84" t="s">
        <v>251</v>
      </c>
      <c r="C9" s="206"/>
      <c r="D9" s="206"/>
    </row>
    <row r="10" spans="1:4" customFormat="1" ht="18" customHeight="1">
      <c r="A10" s="65">
        <v>3</v>
      </c>
      <c r="B10" s="84" t="s">
        <v>89</v>
      </c>
      <c r="C10" s="206"/>
      <c r="D10" s="206"/>
    </row>
    <row r="11" spans="1:4" customFormat="1" ht="18" customHeight="1">
      <c r="A11" s="100">
        <v>4</v>
      </c>
      <c r="B11" s="108" t="s">
        <v>252</v>
      </c>
      <c r="C11" s="101">
        <f>SUM(C8:C10)</f>
        <v>0</v>
      </c>
      <c r="D11" s="101">
        <f>SUM(D8:D10)</f>
        <v>0</v>
      </c>
    </row>
    <row r="12" spans="1:4" customFormat="1" ht="18" customHeight="1">
      <c r="A12" s="100">
        <v>5</v>
      </c>
      <c r="B12" s="84" t="s">
        <v>47</v>
      </c>
      <c r="C12" s="206"/>
      <c r="D12" s="206"/>
    </row>
    <row r="13" spans="1:4" customFormat="1" ht="18" customHeight="1">
      <c r="A13" s="100">
        <v>6</v>
      </c>
      <c r="B13" s="84" t="s">
        <v>52</v>
      </c>
      <c r="C13" s="206"/>
      <c r="D13" s="206"/>
    </row>
    <row r="14" spans="1:4" customFormat="1" ht="18" customHeight="1">
      <c r="A14" s="100">
        <v>7</v>
      </c>
      <c r="B14" s="108" t="s">
        <v>253</v>
      </c>
      <c r="C14" s="101">
        <f>C11-C12-C13</f>
        <v>0</v>
      </c>
      <c r="D14" s="101">
        <f>D11-D12-D13</f>
        <v>0</v>
      </c>
    </row>
    <row r="15" spans="1:4" customFormat="1" ht="18" customHeight="1">
      <c r="A15" s="65">
        <v>8</v>
      </c>
      <c r="B15" s="84" t="s">
        <v>112</v>
      </c>
      <c r="C15" s="206"/>
      <c r="D15" s="206"/>
    </row>
    <row r="16" spans="1:4" customFormat="1" ht="18" customHeight="1">
      <c r="A16" s="65">
        <v>9</v>
      </c>
      <c r="B16" s="84" t="s">
        <v>218</v>
      </c>
      <c r="C16" s="206"/>
      <c r="D16" s="206"/>
    </row>
    <row r="17" spans="1:4" customFormat="1" ht="18" customHeight="1">
      <c r="A17" s="65">
        <v>10</v>
      </c>
      <c r="B17" s="84" t="s">
        <v>130</v>
      </c>
      <c r="C17" s="206"/>
      <c r="D17" s="206"/>
    </row>
    <row r="18" spans="1:4" customFormat="1" ht="18" customHeight="1">
      <c r="A18" s="100">
        <v>11</v>
      </c>
      <c r="B18" s="108" t="s">
        <v>267</v>
      </c>
      <c r="C18" s="101">
        <f>SUM(C15:C17)</f>
        <v>0</v>
      </c>
      <c r="D18" s="101">
        <f>SUM(D15:D17)</f>
        <v>0</v>
      </c>
    </row>
    <row r="19" spans="1:4" customFormat="1" ht="18" customHeight="1">
      <c r="A19" s="65">
        <v>12</v>
      </c>
      <c r="B19" s="84" t="s">
        <v>219</v>
      </c>
      <c r="C19" s="206"/>
      <c r="D19" s="206"/>
    </row>
    <row r="20" spans="1:4" customFormat="1" ht="18" customHeight="1">
      <c r="A20" s="65">
        <v>13</v>
      </c>
      <c r="B20" s="84" t="s">
        <v>75</v>
      </c>
      <c r="C20" s="206"/>
      <c r="D20" s="206"/>
    </row>
    <row r="21" spans="1:4" customFormat="1" ht="18" customHeight="1">
      <c r="A21" s="65">
        <v>14</v>
      </c>
      <c r="B21" s="84" t="s">
        <v>49</v>
      </c>
      <c r="C21" s="206"/>
      <c r="D21" s="206"/>
    </row>
    <row r="22" spans="1:4" customFormat="1" ht="18" customHeight="1">
      <c r="A22" s="100">
        <v>15</v>
      </c>
      <c r="B22" s="108" t="s">
        <v>268</v>
      </c>
      <c r="C22" s="101">
        <f>SUM(C18:C21)</f>
        <v>0</v>
      </c>
      <c r="D22" s="101">
        <f>SUM(D18:D21)</f>
        <v>0</v>
      </c>
    </row>
    <row r="23" spans="1:4" customFormat="1" ht="18" customHeight="1">
      <c r="A23" s="65">
        <v>16</v>
      </c>
      <c r="B23" s="84" t="s">
        <v>76</v>
      </c>
      <c r="C23" s="206"/>
      <c r="D23" s="206"/>
    </row>
    <row r="24" spans="1:4" customFormat="1" ht="27" customHeight="1">
      <c r="A24" s="65">
        <v>17</v>
      </c>
      <c r="B24" s="84" t="s">
        <v>220</v>
      </c>
      <c r="C24" s="206"/>
      <c r="D24" s="206"/>
    </row>
    <row r="25" spans="1:4" customFormat="1" ht="18" customHeight="1">
      <c r="A25" s="65">
        <v>18</v>
      </c>
      <c r="B25" s="84" t="s">
        <v>140</v>
      </c>
      <c r="C25" s="206"/>
      <c r="D25" s="206"/>
    </row>
    <row r="26" spans="1:4" customFormat="1" ht="18" customHeight="1">
      <c r="A26" s="100">
        <v>19</v>
      </c>
      <c r="B26" s="108" t="s">
        <v>332</v>
      </c>
      <c r="C26" s="101">
        <f>SUM(C23:C24)-C25</f>
        <v>0</v>
      </c>
      <c r="D26" s="101">
        <f>SUM(D23:D24)-D25</f>
        <v>0</v>
      </c>
    </row>
    <row r="27" spans="1:4" customFormat="1" ht="18" customHeight="1">
      <c r="A27" s="100">
        <v>20</v>
      </c>
      <c r="B27" s="108" t="s">
        <v>333</v>
      </c>
      <c r="C27" s="101">
        <f>C14+C26+C22</f>
        <v>0</v>
      </c>
      <c r="D27" s="101">
        <f>D14+D26+D22</f>
        <v>0</v>
      </c>
    </row>
    <row r="28" spans="1:4" customFormat="1" ht="18" customHeight="1">
      <c r="A28" s="65">
        <v>21</v>
      </c>
      <c r="B28" s="84" t="s">
        <v>90</v>
      </c>
      <c r="C28" s="206"/>
      <c r="D28" s="206"/>
    </row>
    <row r="29" spans="1:4" customFormat="1" ht="18" customHeight="1">
      <c r="A29" s="65">
        <v>22</v>
      </c>
      <c r="B29" s="84" t="s">
        <v>91</v>
      </c>
      <c r="C29" s="206"/>
      <c r="D29" s="206"/>
    </row>
    <row r="30" spans="1:4" customFormat="1" ht="18" customHeight="1">
      <c r="A30" s="100">
        <v>23</v>
      </c>
      <c r="B30" s="108" t="s">
        <v>269</v>
      </c>
      <c r="C30" s="101">
        <f>SUM(C28:C29)</f>
        <v>0</v>
      </c>
      <c r="D30" s="101">
        <f>SUM(D28:D29)</f>
        <v>0</v>
      </c>
    </row>
    <row r="31" spans="1:4" customFormat="1" ht="18" customHeight="1">
      <c r="A31" s="100">
        <v>24</v>
      </c>
      <c r="B31" s="108" t="s">
        <v>270</v>
      </c>
      <c r="C31" s="101">
        <f>C27-C30</f>
        <v>0</v>
      </c>
      <c r="D31" s="101">
        <f>D27-D30</f>
        <v>0</v>
      </c>
    </row>
    <row r="32" spans="1:4" customFormat="1" ht="18" customHeight="1">
      <c r="A32" s="65">
        <v>25</v>
      </c>
      <c r="B32" s="84" t="s">
        <v>78</v>
      </c>
      <c r="C32" s="206"/>
      <c r="D32" s="206"/>
    </row>
    <row r="33" spans="1:4" customFormat="1" ht="18" customHeight="1">
      <c r="A33" s="95">
        <v>26</v>
      </c>
      <c r="B33" s="109" t="s">
        <v>334</v>
      </c>
      <c r="C33" s="96">
        <f>C31-C32</f>
        <v>0</v>
      </c>
      <c r="D33" s="96">
        <f>D31-D32</f>
        <v>0</v>
      </c>
    </row>
    <row r="34" spans="1:4" ht="18" customHeight="1">
      <c r="A34" s="110"/>
      <c r="B34" s="110"/>
      <c r="C34"/>
      <c r="D34"/>
    </row>
    <row r="35" spans="1:4" ht="12.6" customHeight="1">
      <c r="A35" s="61"/>
      <c r="B35" s="61"/>
      <c r="C35" s="60"/>
      <c r="D35" s="60"/>
    </row>
    <row r="36" spans="1:4" ht="18" customHeight="1">
      <c r="A36" s="74">
        <v>27</v>
      </c>
      <c r="B36" s="65" t="s">
        <v>111</v>
      </c>
      <c r="C36" s="207"/>
      <c r="D36" s="80"/>
    </row>
    <row r="37" spans="1:4" ht="12.6" customHeight="1">
      <c r="A37" s="61"/>
      <c r="B37" s="61"/>
      <c r="C37" s="60"/>
      <c r="D37" s="60"/>
    </row>
    <row r="38" spans="1:4">
      <c r="A38" s="60"/>
      <c r="B38" s="60"/>
      <c r="C38" s="60"/>
      <c r="D38" s="41"/>
    </row>
    <row r="39" spans="1:4">
      <c r="A39" s="60"/>
      <c r="B39" s="60"/>
      <c r="C39" s="60"/>
      <c r="D39" s="43"/>
    </row>
  </sheetData>
  <sheetProtection algorithmName="SHA-512" hashValue="JTaqK0qZGt4FhD+Sgju4vShJnHT4CDD0ax6Y9WWwIkTptBpJ3G0ccFOrfytKw38tinmtTcW88d8UpoFnqbf+iA==" saltValue="Mti+WKFl8SAMqpWfcdQ96w==" spinCount="100000" sheet="1" objects="1" scenarios="1"/>
  <printOptions horizontalCentered="1"/>
  <pageMargins left="0.39370078740157483" right="0.39370078740157483" top="0.59055118110236227" bottom="0.59055118110236227" header="0.31496062992125984" footer="0.31496062992125984"/>
  <pageSetup paperSize="5" scale="97" orientation="portrait" verticalDpi="0" r:id="rId1"/>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4"/>
  <sheetViews>
    <sheetView zoomScale="70" zoomScaleNormal="70" workbookViewId="0">
      <selection activeCell="I15" sqref="I15"/>
    </sheetView>
  </sheetViews>
  <sheetFormatPr defaultRowHeight="21.75" customHeight="1"/>
  <cols>
    <col min="1" max="1" width="44.1640625" style="3" customWidth="1"/>
    <col min="2" max="2" width="21.1640625" style="3" customWidth="1"/>
    <col min="3" max="3" width="19.5" style="3" customWidth="1"/>
    <col min="4" max="4" width="21" style="3" customWidth="1"/>
    <col min="5" max="5" width="27.6640625" style="3" customWidth="1"/>
    <col min="6" max="6" width="19.6640625" style="3" customWidth="1"/>
    <col min="7" max="7" width="27" style="3" customWidth="1"/>
    <col min="8" max="8" width="25" style="3" customWidth="1"/>
    <col min="9" max="9" width="22.83203125" style="3" customWidth="1"/>
    <col min="10" max="11" width="25" style="3" customWidth="1"/>
    <col min="12" max="256" width="9.33203125" style="3"/>
    <col min="257" max="257" width="36.83203125" style="3" customWidth="1"/>
    <col min="258" max="258" width="21.1640625" style="3" customWidth="1"/>
    <col min="259" max="259" width="19.5" style="3" customWidth="1"/>
    <col min="260" max="260" width="18.1640625" style="3" customWidth="1"/>
    <col min="261" max="261" width="22.5" style="3" customWidth="1"/>
    <col min="262" max="262" width="19.6640625" style="3" customWidth="1"/>
    <col min="263" max="263" width="20.6640625" style="3" customWidth="1"/>
    <col min="264" max="264" width="25" style="3" customWidth="1"/>
    <col min="265" max="265" width="21.5" style="3" customWidth="1"/>
    <col min="266" max="512" width="9.33203125" style="3"/>
    <col min="513" max="513" width="36.83203125" style="3" customWidth="1"/>
    <col min="514" max="514" width="21.1640625" style="3" customWidth="1"/>
    <col min="515" max="515" width="19.5" style="3" customWidth="1"/>
    <col min="516" max="516" width="18.1640625" style="3" customWidth="1"/>
    <col min="517" max="517" width="22.5" style="3" customWidth="1"/>
    <col min="518" max="518" width="19.6640625" style="3" customWidth="1"/>
    <col min="519" max="519" width="20.6640625" style="3" customWidth="1"/>
    <col min="520" max="520" width="25" style="3" customWidth="1"/>
    <col min="521" max="521" width="21.5" style="3" customWidth="1"/>
    <col min="522" max="768" width="9.33203125" style="3"/>
    <col min="769" max="769" width="36.83203125" style="3" customWidth="1"/>
    <col min="770" max="770" width="21.1640625" style="3" customWidth="1"/>
    <col min="771" max="771" width="19.5" style="3" customWidth="1"/>
    <col min="772" max="772" width="18.1640625" style="3" customWidth="1"/>
    <col min="773" max="773" width="22.5" style="3" customWidth="1"/>
    <col min="774" max="774" width="19.6640625" style="3" customWidth="1"/>
    <col min="775" max="775" width="20.6640625" style="3" customWidth="1"/>
    <col min="776" max="776" width="25" style="3" customWidth="1"/>
    <col min="777" max="777" width="21.5" style="3" customWidth="1"/>
    <col min="778" max="1024" width="9.33203125" style="3"/>
    <col min="1025" max="1025" width="36.83203125" style="3" customWidth="1"/>
    <col min="1026" max="1026" width="21.1640625" style="3" customWidth="1"/>
    <col min="1027" max="1027" width="19.5" style="3" customWidth="1"/>
    <col min="1028" max="1028" width="18.1640625" style="3" customWidth="1"/>
    <col min="1029" max="1029" width="22.5" style="3" customWidth="1"/>
    <col min="1030" max="1030" width="19.6640625" style="3" customWidth="1"/>
    <col min="1031" max="1031" width="20.6640625" style="3" customWidth="1"/>
    <col min="1032" max="1032" width="25" style="3" customWidth="1"/>
    <col min="1033" max="1033" width="21.5" style="3" customWidth="1"/>
    <col min="1034" max="1280" width="9.33203125" style="3"/>
    <col min="1281" max="1281" width="36.83203125" style="3" customWidth="1"/>
    <col min="1282" max="1282" width="21.1640625" style="3" customWidth="1"/>
    <col min="1283" max="1283" width="19.5" style="3" customWidth="1"/>
    <col min="1284" max="1284" width="18.1640625" style="3" customWidth="1"/>
    <col min="1285" max="1285" width="22.5" style="3" customWidth="1"/>
    <col min="1286" max="1286" width="19.6640625" style="3" customWidth="1"/>
    <col min="1287" max="1287" width="20.6640625" style="3" customWidth="1"/>
    <col min="1288" max="1288" width="25" style="3" customWidth="1"/>
    <col min="1289" max="1289" width="21.5" style="3" customWidth="1"/>
    <col min="1290" max="1536" width="9.33203125" style="3"/>
    <col min="1537" max="1537" width="36.83203125" style="3" customWidth="1"/>
    <col min="1538" max="1538" width="21.1640625" style="3" customWidth="1"/>
    <col min="1539" max="1539" width="19.5" style="3" customWidth="1"/>
    <col min="1540" max="1540" width="18.1640625" style="3" customWidth="1"/>
    <col min="1541" max="1541" width="22.5" style="3" customWidth="1"/>
    <col min="1542" max="1542" width="19.6640625" style="3" customWidth="1"/>
    <col min="1543" max="1543" width="20.6640625" style="3" customWidth="1"/>
    <col min="1544" max="1544" width="25" style="3" customWidth="1"/>
    <col min="1545" max="1545" width="21.5" style="3" customWidth="1"/>
    <col min="1546" max="1792" width="9.33203125" style="3"/>
    <col min="1793" max="1793" width="36.83203125" style="3" customWidth="1"/>
    <col min="1794" max="1794" width="21.1640625" style="3" customWidth="1"/>
    <col min="1795" max="1795" width="19.5" style="3" customWidth="1"/>
    <col min="1796" max="1796" width="18.1640625" style="3" customWidth="1"/>
    <col min="1797" max="1797" width="22.5" style="3" customWidth="1"/>
    <col min="1798" max="1798" width="19.6640625" style="3" customWidth="1"/>
    <col min="1799" max="1799" width="20.6640625" style="3" customWidth="1"/>
    <col min="1800" max="1800" width="25" style="3" customWidth="1"/>
    <col min="1801" max="1801" width="21.5" style="3" customWidth="1"/>
    <col min="1802" max="2048" width="9.33203125" style="3"/>
    <col min="2049" max="2049" width="36.83203125" style="3" customWidth="1"/>
    <col min="2050" max="2050" width="21.1640625" style="3" customWidth="1"/>
    <col min="2051" max="2051" width="19.5" style="3" customWidth="1"/>
    <col min="2052" max="2052" width="18.1640625" style="3" customWidth="1"/>
    <col min="2053" max="2053" width="22.5" style="3" customWidth="1"/>
    <col min="2054" max="2054" width="19.6640625" style="3" customWidth="1"/>
    <col min="2055" max="2055" width="20.6640625" style="3" customWidth="1"/>
    <col min="2056" max="2056" width="25" style="3" customWidth="1"/>
    <col min="2057" max="2057" width="21.5" style="3" customWidth="1"/>
    <col min="2058" max="2304" width="9.33203125" style="3"/>
    <col min="2305" max="2305" width="36.83203125" style="3" customWidth="1"/>
    <col min="2306" max="2306" width="21.1640625" style="3" customWidth="1"/>
    <col min="2307" max="2307" width="19.5" style="3" customWidth="1"/>
    <col min="2308" max="2308" width="18.1640625" style="3" customWidth="1"/>
    <col min="2309" max="2309" width="22.5" style="3" customWidth="1"/>
    <col min="2310" max="2310" width="19.6640625" style="3" customWidth="1"/>
    <col min="2311" max="2311" width="20.6640625" style="3" customWidth="1"/>
    <col min="2312" max="2312" width="25" style="3" customWidth="1"/>
    <col min="2313" max="2313" width="21.5" style="3" customWidth="1"/>
    <col min="2314" max="2560" width="9.33203125" style="3"/>
    <col min="2561" max="2561" width="36.83203125" style="3" customWidth="1"/>
    <col min="2562" max="2562" width="21.1640625" style="3" customWidth="1"/>
    <col min="2563" max="2563" width="19.5" style="3" customWidth="1"/>
    <col min="2564" max="2564" width="18.1640625" style="3" customWidth="1"/>
    <col min="2565" max="2565" width="22.5" style="3" customWidth="1"/>
    <col min="2566" max="2566" width="19.6640625" style="3" customWidth="1"/>
    <col min="2567" max="2567" width="20.6640625" style="3" customWidth="1"/>
    <col min="2568" max="2568" width="25" style="3" customWidth="1"/>
    <col min="2569" max="2569" width="21.5" style="3" customWidth="1"/>
    <col min="2570" max="2816" width="9.33203125" style="3"/>
    <col min="2817" max="2817" width="36.83203125" style="3" customWidth="1"/>
    <col min="2818" max="2818" width="21.1640625" style="3" customWidth="1"/>
    <col min="2819" max="2819" width="19.5" style="3" customWidth="1"/>
    <col min="2820" max="2820" width="18.1640625" style="3" customWidth="1"/>
    <col min="2821" max="2821" width="22.5" style="3" customWidth="1"/>
    <col min="2822" max="2822" width="19.6640625" style="3" customWidth="1"/>
    <col min="2823" max="2823" width="20.6640625" style="3" customWidth="1"/>
    <col min="2824" max="2824" width="25" style="3" customWidth="1"/>
    <col min="2825" max="2825" width="21.5" style="3" customWidth="1"/>
    <col min="2826" max="3072" width="9.33203125" style="3"/>
    <col min="3073" max="3073" width="36.83203125" style="3" customWidth="1"/>
    <col min="3074" max="3074" width="21.1640625" style="3" customWidth="1"/>
    <col min="3075" max="3075" width="19.5" style="3" customWidth="1"/>
    <col min="3076" max="3076" width="18.1640625" style="3" customWidth="1"/>
    <col min="3077" max="3077" width="22.5" style="3" customWidth="1"/>
    <col min="3078" max="3078" width="19.6640625" style="3" customWidth="1"/>
    <col min="3079" max="3079" width="20.6640625" style="3" customWidth="1"/>
    <col min="3080" max="3080" width="25" style="3" customWidth="1"/>
    <col min="3081" max="3081" width="21.5" style="3" customWidth="1"/>
    <col min="3082" max="3328" width="9.33203125" style="3"/>
    <col min="3329" max="3329" width="36.83203125" style="3" customWidth="1"/>
    <col min="3330" max="3330" width="21.1640625" style="3" customWidth="1"/>
    <col min="3331" max="3331" width="19.5" style="3" customWidth="1"/>
    <col min="3332" max="3332" width="18.1640625" style="3" customWidth="1"/>
    <col min="3333" max="3333" width="22.5" style="3" customWidth="1"/>
    <col min="3334" max="3334" width="19.6640625" style="3" customWidth="1"/>
    <col min="3335" max="3335" width="20.6640625" style="3" customWidth="1"/>
    <col min="3336" max="3336" width="25" style="3" customWidth="1"/>
    <col min="3337" max="3337" width="21.5" style="3" customWidth="1"/>
    <col min="3338" max="3584" width="9.33203125" style="3"/>
    <col min="3585" max="3585" width="36.83203125" style="3" customWidth="1"/>
    <col min="3586" max="3586" width="21.1640625" style="3" customWidth="1"/>
    <col min="3587" max="3587" width="19.5" style="3" customWidth="1"/>
    <col min="3588" max="3588" width="18.1640625" style="3" customWidth="1"/>
    <col min="3589" max="3589" width="22.5" style="3" customWidth="1"/>
    <col min="3590" max="3590" width="19.6640625" style="3" customWidth="1"/>
    <col min="3591" max="3591" width="20.6640625" style="3" customWidth="1"/>
    <col min="3592" max="3592" width="25" style="3" customWidth="1"/>
    <col min="3593" max="3593" width="21.5" style="3" customWidth="1"/>
    <col min="3594" max="3840" width="9.33203125" style="3"/>
    <col min="3841" max="3841" width="36.83203125" style="3" customWidth="1"/>
    <col min="3842" max="3842" width="21.1640625" style="3" customWidth="1"/>
    <col min="3843" max="3843" width="19.5" style="3" customWidth="1"/>
    <col min="3844" max="3844" width="18.1640625" style="3" customWidth="1"/>
    <col min="3845" max="3845" width="22.5" style="3" customWidth="1"/>
    <col min="3846" max="3846" width="19.6640625" style="3" customWidth="1"/>
    <col min="3847" max="3847" width="20.6640625" style="3" customWidth="1"/>
    <col min="3848" max="3848" width="25" style="3" customWidth="1"/>
    <col min="3849" max="3849" width="21.5" style="3" customWidth="1"/>
    <col min="3850" max="4096" width="9.33203125" style="3"/>
    <col min="4097" max="4097" width="36.83203125" style="3" customWidth="1"/>
    <col min="4098" max="4098" width="21.1640625" style="3" customWidth="1"/>
    <col min="4099" max="4099" width="19.5" style="3" customWidth="1"/>
    <col min="4100" max="4100" width="18.1640625" style="3" customWidth="1"/>
    <col min="4101" max="4101" width="22.5" style="3" customWidth="1"/>
    <col min="4102" max="4102" width="19.6640625" style="3" customWidth="1"/>
    <col min="4103" max="4103" width="20.6640625" style="3" customWidth="1"/>
    <col min="4104" max="4104" width="25" style="3" customWidth="1"/>
    <col min="4105" max="4105" width="21.5" style="3" customWidth="1"/>
    <col min="4106" max="4352" width="9.33203125" style="3"/>
    <col min="4353" max="4353" width="36.83203125" style="3" customWidth="1"/>
    <col min="4354" max="4354" width="21.1640625" style="3" customWidth="1"/>
    <col min="4355" max="4355" width="19.5" style="3" customWidth="1"/>
    <col min="4356" max="4356" width="18.1640625" style="3" customWidth="1"/>
    <col min="4357" max="4357" width="22.5" style="3" customWidth="1"/>
    <col min="4358" max="4358" width="19.6640625" style="3" customWidth="1"/>
    <col min="4359" max="4359" width="20.6640625" style="3" customWidth="1"/>
    <col min="4360" max="4360" width="25" style="3" customWidth="1"/>
    <col min="4361" max="4361" width="21.5" style="3" customWidth="1"/>
    <col min="4362" max="4608" width="9.33203125" style="3"/>
    <col min="4609" max="4609" width="36.83203125" style="3" customWidth="1"/>
    <col min="4610" max="4610" width="21.1640625" style="3" customWidth="1"/>
    <col min="4611" max="4611" width="19.5" style="3" customWidth="1"/>
    <col min="4612" max="4612" width="18.1640625" style="3" customWidth="1"/>
    <col min="4613" max="4613" width="22.5" style="3" customWidth="1"/>
    <col min="4614" max="4614" width="19.6640625" style="3" customWidth="1"/>
    <col min="4615" max="4615" width="20.6640625" style="3" customWidth="1"/>
    <col min="4616" max="4616" width="25" style="3" customWidth="1"/>
    <col min="4617" max="4617" width="21.5" style="3" customWidth="1"/>
    <col min="4618" max="4864" width="9.33203125" style="3"/>
    <col min="4865" max="4865" width="36.83203125" style="3" customWidth="1"/>
    <col min="4866" max="4866" width="21.1640625" style="3" customWidth="1"/>
    <col min="4867" max="4867" width="19.5" style="3" customWidth="1"/>
    <col min="4868" max="4868" width="18.1640625" style="3" customWidth="1"/>
    <col min="4869" max="4869" width="22.5" style="3" customWidth="1"/>
    <col min="4870" max="4870" width="19.6640625" style="3" customWidth="1"/>
    <col min="4871" max="4871" width="20.6640625" style="3" customWidth="1"/>
    <col min="4872" max="4872" width="25" style="3" customWidth="1"/>
    <col min="4873" max="4873" width="21.5" style="3" customWidth="1"/>
    <col min="4874" max="5120" width="9.33203125" style="3"/>
    <col min="5121" max="5121" width="36.83203125" style="3" customWidth="1"/>
    <col min="5122" max="5122" width="21.1640625" style="3" customWidth="1"/>
    <col min="5123" max="5123" width="19.5" style="3" customWidth="1"/>
    <col min="5124" max="5124" width="18.1640625" style="3" customWidth="1"/>
    <col min="5125" max="5125" width="22.5" style="3" customWidth="1"/>
    <col min="5126" max="5126" width="19.6640625" style="3" customWidth="1"/>
    <col min="5127" max="5127" width="20.6640625" style="3" customWidth="1"/>
    <col min="5128" max="5128" width="25" style="3" customWidth="1"/>
    <col min="5129" max="5129" width="21.5" style="3" customWidth="1"/>
    <col min="5130" max="5376" width="9.33203125" style="3"/>
    <col min="5377" max="5377" width="36.83203125" style="3" customWidth="1"/>
    <col min="5378" max="5378" width="21.1640625" style="3" customWidth="1"/>
    <col min="5379" max="5379" width="19.5" style="3" customWidth="1"/>
    <col min="5380" max="5380" width="18.1640625" style="3" customWidth="1"/>
    <col min="5381" max="5381" width="22.5" style="3" customWidth="1"/>
    <col min="5382" max="5382" width="19.6640625" style="3" customWidth="1"/>
    <col min="5383" max="5383" width="20.6640625" style="3" customWidth="1"/>
    <col min="5384" max="5384" width="25" style="3" customWidth="1"/>
    <col min="5385" max="5385" width="21.5" style="3" customWidth="1"/>
    <col min="5386" max="5632" width="9.33203125" style="3"/>
    <col min="5633" max="5633" width="36.83203125" style="3" customWidth="1"/>
    <col min="5634" max="5634" width="21.1640625" style="3" customWidth="1"/>
    <col min="5635" max="5635" width="19.5" style="3" customWidth="1"/>
    <col min="5636" max="5636" width="18.1640625" style="3" customWidth="1"/>
    <col min="5637" max="5637" width="22.5" style="3" customWidth="1"/>
    <col min="5638" max="5638" width="19.6640625" style="3" customWidth="1"/>
    <col min="5639" max="5639" width="20.6640625" style="3" customWidth="1"/>
    <col min="5640" max="5640" width="25" style="3" customWidth="1"/>
    <col min="5641" max="5641" width="21.5" style="3" customWidth="1"/>
    <col min="5642" max="5888" width="9.33203125" style="3"/>
    <col min="5889" max="5889" width="36.83203125" style="3" customWidth="1"/>
    <col min="5890" max="5890" width="21.1640625" style="3" customWidth="1"/>
    <col min="5891" max="5891" width="19.5" style="3" customWidth="1"/>
    <col min="5892" max="5892" width="18.1640625" style="3" customWidth="1"/>
    <col min="5893" max="5893" width="22.5" style="3" customWidth="1"/>
    <col min="5894" max="5894" width="19.6640625" style="3" customWidth="1"/>
    <col min="5895" max="5895" width="20.6640625" style="3" customWidth="1"/>
    <col min="5896" max="5896" width="25" style="3" customWidth="1"/>
    <col min="5897" max="5897" width="21.5" style="3" customWidth="1"/>
    <col min="5898" max="6144" width="9.33203125" style="3"/>
    <col min="6145" max="6145" width="36.83203125" style="3" customWidth="1"/>
    <col min="6146" max="6146" width="21.1640625" style="3" customWidth="1"/>
    <col min="6147" max="6147" width="19.5" style="3" customWidth="1"/>
    <col min="6148" max="6148" width="18.1640625" style="3" customWidth="1"/>
    <col min="6149" max="6149" width="22.5" style="3" customWidth="1"/>
    <col min="6150" max="6150" width="19.6640625" style="3" customWidth="1"/>
    <col min="6151" max="6151" width="20.6640625" style="3" customWidth="1"/>
    <col min="6152" max="6152" width="25" style="3" customWidth="1"/>
    <col min="6153" max="6153" width="21.5" style="3" customWidth="1"/>
    <col min="6154" max="6400" width="9.33203125" style="3"/>
    <col min="6401" max="6401" width="36.83203125" style="3" customWidth="1"/>
    <col min="6402" max="6402" width="21.1640625" style="3" customWidth="1"/>
    <col min="6403" max="6403" width="19.5" style="3" customWidth="1"/>
    <col min="6404" max="6404" width="18.1640625" style="3" customWidth="1"/>
    <col min="6405" max="6405" width="22.5" style="3" customWidth="1"/>
    <col min="6406" max="6406" width="19.6640625" style="3" customWidth="1"/>
    <col min="6407" max="6407" width="20.6640625" style="3" customWidth="1"/>
    <col min="6408" max="6408" width="25" style="3" customWidth="1"/>
    <col min="6409" max="6409" width="21.5" style="3" customWidth="1"/>
    <col min="6410" max="6656" width="9.33203125" style="3"/>
    <col min="6657" max="6657" width="36.83203125" style="3" customWidth="1"/>
    <col min="6658" max="6658" width="21.1640625" style="3" customWidth="1"/>
    <col min="6659" max="6659" width="19.5" style="3" customWidth="1"/>
    <col min="6660" max="6660" width="18.1640625" style="3" customWidth="1"/>
    <col min="6661" max="6661" width="22.5" style="3" customWidth="1"/>
    <col min="6662" max="6662" width="19.6640625" style="3" customWidth="1"/>
    <col min="6663" max="6663" width="20.6640625" style="3" customWidth="1"/>
    <col min="6664" max="6664" width="25" style="3" customWidth="1"/>
    <col min="6665" max="6665" width="21.5" style="3" customWidth="1"/>
    <col min="6666" max="6912" width="9.33203125" style="3"/>
    <col min="6913" max="6913" width="36.83203125" style="3" customWidth="1"/>
    <col min="6914" max="6914" width="21.1640625" style="3" customWidth="1"/>
    <col min="6915" max="6915" width="19.5" style="3" customWidth="1"/>
    <col min="6916" max="6916" width="18.1640625" style="3" customWidth="1"/>
    <col min="6917" max="6917" width="22.5" style="3" customWidth="1"/>
    <col min="6918" max="6918" width="19.6640625" style="3" customWidth="1"/>
    <col min="6919" max="6919" width="20.6640625" style="3" customWidth="1"/>
    <col min="6920" max="6920" width="25" style="3" customWidth="1"/>
    <col min="6921" max="6921" width="21.5" style="3" customWidth="1"/>
    <col min="6922" max="7168" width="9.33203125" style="3"/>
    <col min="7169" max="7169" width="36.83203125" style="3" customWidth="1"/>
    <col min="7170" max="7170" width="21.1640625" style="3" customWidth="1"/>
    <col min="7171" max="7171" width="19.5" style="3" customWidth="1"/>
    <col min="7172" max="7172" width="18.1640625" style="3" customWidth="1"/>
    <col min="7173" max="7173" width="22.5" style="3" customWidth="1"/>
    <col min="7174" max="7174" width="19.6640625" style="3" customWidth="1"/>
    <col min="7175" max="7175" width="20.6640625" style="3" customWidth="1"/>
    <col min="7176" max="7176" width="25" style="3" customWidth="1"/>
    <col min="7177" max="7177" width="21.5" style="3" customWidth="1"/>
    <col min="7178" max="7424" width="9.33203125" style="3"/>
    <col min="7425" max="7425" width="36.83203125" style="3" customWidth="1"/>
    <col min="7426" max="7426" width="21.1640625" style="3" customWidth="1"/>
    <col min="7427" max="7427" width="19.5" style="3" customWidth="1"/>
    <col min="7428" max="7428" width="18.1640625" style="3" customWidth="1"/>
    <col min="7429" max="7429" width="22.5" style="3" customWidth="1"/>
    <col min="7430" max="7430" width="19.6640625" style="3" customWidth="1"/>
    <col min="7431" max="7431" width="20.6640625" style="3" customWidth="1"/>
    <col min="7432" max="7432" width="25" style="3" customWidth="1"/>
    <col min="7433" max="7433" width="21.5" style="3" customWidth="1"/>
    <col min="7434" max="7680" width="9.33203125" style="3"/>
    <col min="7681" max="7681" width="36.83203125" style="3" customWidth="1"/>
    <col min="7682" max="7682" width="21.1640625" style="3" customWidth="1"/>
    <col min="7683" max="7683" width="19.5" style="3" customWidth="1"/>
    <col min="7684" max="7684" width="18.1640625" style="3" customWidth="1"/>
    <col min="7685" max="7685" width="22.5" style="3" customWidth="1"/>
    <col min="7686" max="7686" width="19.6640625" style="3" customWidth="1"/>
    <col min="7687" max="7687" width="20.6640625" style="3" customWidth="1"/>
    <col min="7688" max="7688" width="25" style="3" customWidth="1"/>
    <col min="7689" max="7689" width="21.5" style="3" customWidth="1"/>
    <col min="7690" max="7936" width="9.33203125" style="3"/>
    <col min="7937" max="7937" width="36.83203125" style="3" customWidth="1"/>
    <col min="7938" max="7938" width="21.1640625" style="3" customWidth="1"/>
    <col min="7939" max="7939" width="19.5" style="3" customWidth="1"/>
    <col min="7940" max="7940" width="18.1640625" style="3" customWidth="1"/>
    <col min="7941" max="7941" width="22.5" style="3" customWidth="1"/>
    <col min="7942" max="7942" width="19.6640625" style="3" customWidth="1"/>
    <col min="7943" max="7943" width="20.6640625" style="3" customWidth="1"/>
    <col min="7944" max="7944" width="25" style="3" customWidth="1"/>
    <col min="7945" max="7945" width="21.5" style="3" customWidth="1"/>
    <col min="7946" max="8192" width="9.33203125" style="3"/>
    <col min="8193" max="8193" width="36.83203125" style="3" customWidth="1"/>
    <col min="8194" max="8194" width="21.1640625" style="3" customWidth="1"/>
    <col min="8195" max="8195" width="19.5" style="3" customWidth="1"/>
    <col min="8196" max="8196" width="18.1640625" style="3" customWidth="1"/>
    <col min="8197" max="8197" width="22.5" style="3" customWidth="1"/>
    <col min="8198" max="8198" width="19.6640625" style="3" customWidth="1"/>
    <col min="8199" max="8199" width="20.6640625" style="3" customWidth="1"/>
    <col min="8200" max="8200" width="25" style="3" customWidth="1"/>
    <col min="8201" max="8201" width="21.5" style="3" customWidth="1"/>
    <col min="8202" max="8448" width="9.33203125" style="3"/>
    <col min="8449" max="8449" width="36.83203125" style="3" customWidth="1"/>
    <col min="8450" max="8450" width="21.1640625" style="3" customWidth="1"/>
    <col min="8451" max="8451" width="19.5" style="3" customWidth="1"/>
    <col min="8452" max="8452" width="18.1640625" style="3" customWidth="1"/>
    <col min="8453" max="8453" width="22.5" style="3" customWidth="1"/>
    <col min="8454" max="8454" width="19.6640625" style="3" customWidth="1"/>
    <col min="8455" max="8455" width="20.6640625" style="3" customWidth="1"/>
    <col min="8456" max="8456" width="25" style="3" customWidth="1"/>
    <col min="8457" max="8457" width="21.5" style="3" customWidth="1"/>
    <col min="8458" max="8704" width="9.33203125" style="3"/>
    <col min="8705" max="8705" width="36.83203125" style="3" customWidth="1"/>
    <col min="8706" max="8706" width="21.1640625" style="3" customWidth="1"/>
    <col min="8707" max="8707" width="19.5" style="3" customWidth="1"/>
    <col min="8708" max="8708" width="18.1640625" style="3" customWidth="1"/>
    <col min="8709" max="8709" width="22.5" style="3" customWidth="1"/>
    <col min="8710" max="8710" width="19.6640625" style="3" customWidth="1"/>
    <col min="8711" max="8711" width="20.6640625" style="3" customWidth="1"/>
    <col min="8712" max="8712" width="25" style="3" customWidth="1"/>
    <col min="8713" max="8713" width="21.5" style="3" customWidth="1"/>
    <col min="8714" max="8960" width="9.33203125" style="3"/>
    <col min="8961" max="8961" width="36.83203125" style="3" customWidth="1"/>
    <col min="8962" max="8962" width="21.1640625" style="3" customWidth="1"/>
    <col min="8963" max="8963" width="19.5" style="3" customWidth="1"/>
    <col min="8964" max="8964" width="18.1640625" style="3" customWidth="1"/>
    <col min="8965" max="8965" width="22.5" style="3" customWidth="1"/>
    <col min="8966" max="8966" width="19.6640625" style="3" customWidth="1"/>
    <col min="8967" max="8967" width="20.6640625" style="3" customWidth="1"/>
    <col min="8968" max="8968" width="25" style="3" customWidth="1"/>
    <col min="8969" max="8969" width="21.5" style="3" customWidth="1"/>
    <col min="8970" max="9216" width="9.33203125" style="3"/>
    <col min="9217" max="9217" width="36.83203125" style="3" customWidth="1"/>
    <col min="9218" max="9218" width="21.1640625" style="3" customWidth="1"/>
    <col min="9219" max="9219" width="19.5" style="3" customWidth="1"/>
    <col min="9220" max="9220" width="18.1640625" style="3" customWidth="1"/>
    <col min="9221" max="9221" width="22.5" style="3" customWidth="1"/>
    <col min="9222" max="9222" width="19.6640625" style="3" customWidth="1"/>
    <col min="9223" max="9223" width="20.6640625" style="3" customWidth="1"/>
    <col min="9224" max="9224" width="25" style="3" customWidth="1"/>
    <col min="9225" max="9225" width="21.5" style="3" customWidth="1"/>
    <col min="9226" max="9472" width="9.33203125" style="3"/>
    <col min="9473" max="9473" width="36.83203125" style="3" customWidth="1"/>
    <col min="9474" max="9474" width="21.1640625" style="3" customWidth="1"/>
    <col min="9475" max="9475" width="19.5" style="3" customWidth="1"/>
    <col min="9476" max="9476" width="18.1640625" style="3" customWidth="1"/>
    <col min="9477" max="9477" width="22.5" style="3" customWidth="1"/>
    <col min="9478" max="9478" width="19.6640625" style="3" customWidth="1"/>
    <col min="9479" max="9479" width="20.6640625" style="3" customWidth="1"/>
    <col min="9480" max="9480" width="25" style="3" customWidth="1"/>
    <col min="9481" max="9481" width="21.5" style="3" customWidth="1"/>
    <col min="9482" max="9728" width="9.33203125" style="3"/>
    <col min="9729" max="9729" width="36.83203125" style="3" customWidth="1"/>
    <col min="9730" max="9730" width="21.1640625" style="3" customWidth="1"/>
    <col min="9731" max="9731" width="19.5" style="3" customWidth="1"/>
    <col min="9732" max="9732" width="18.1640625" style="3" customWidth="1"/>
    <col min="9733" max="9733" width="22.5" style="3" customWidth="1"/>
    <col min="9734" max="9734" width="19.6640625" style="3" customWidth="1"/>
    <col min="9735" max="9735" width="20.6640625" style="3" customWidth="1"/>
    <col min="9736" max="9736" width="25" style="3" customWidth="1"/>
    <col min="9737" max="9737" width="21.5" style="3" customWidth="1"/>
    <col min="9738" max="9984" width="9.33203125" style="3"/>
    <col min="9985" max="9985" width="36.83203125" style="3" customWidth="1"/>
    <col min="9986" max="9986" width="21.1640625" style="3" customWidth="1"/>
    <col min="9987" max="9987" width="19.5" style="3" customWidth="1"/>
    <col min="9988" max="9988" width="18.1640625" style="3" customWidth="1"/>
    <col min="9989" max="9989" width="22.5" style="3" customWidth="1"/>
    <col min="9990" max="9990" width="19.6640625" style="3" customWidth="1"/>
    <col min="9991" max="9991" width="20.6640625" style="3" customWidth="1"/>
    <col min="9992" max="9992" width="25" style="3" customWidth="1"/>
    <col min="9993" max="9993" width="21.5" style="3" customWidth="1"/>
    <col min="9994" max="10240" width="9.33203125" style="3"/>
    <col min="10241" max="10241" width="36.83203125" style="3" customWidth="1"/>
    <col min="10242" max="10242" width="21.1640625" style="3" customWidth="1"/>
    <col min="10243" max="10243" width="19.5" style="3" customWidth="1"/>
    <col min="10244" max="10244" width="18.1640625" style="3" customWidth="1"/>
    <col min="10245" max="10245" width="22.5" style="3" customWidth="1"/>
    <col min="10246" max="10246" width="19.6640625" style="3" customWidth="1"/>
    <col min="10247" max="10247" width="20.6640625" style="3" customWidth="1"/>
    <col min="10248" max="10248" width="25" style="3" customWidth="1"/>
    <col min="10249" max="10249" width="21.5" style="3" customWidth="1"/>
    <col min="10250" max="10496" width="9.33203125" style="3"/>
    <col min="10497" max="10497" width="36.83203125" style="3" customWidth="1"/>
    <col min="10498" max="10498" width="21.1640625" style="3" customWidth="1"/>
    <col min="10499" max="10499" width="19.5" style="3" customWidth="1"/>
    <col min="10500" max="10500" width="18.1640625" style="3" customWidth="1"/>
    <col min="10501" max="10501" width="22.5" style="3" customWidth="1"/>
    <col min="10502" max="10502" width="19.6640625" style="3" customWidth="1"/>
    <col min="10503" max="10503" width="20.6640625" style="3" customWidth="1"/>
    <col min="10504" max="10504" width="25" style="3" customWidth="1"/>
    <col min="10505" max="10505" width="21.5" style="3" customWidth="1"/>
    <col min="10506" max="10752" width="9.33203125" style="3"/>
    <col min="10753" max="10753" width="36.83203125" style="3" customWidth="1"/>
    <col min="10754" max="10754" width="21.1640625" style="3" customWidth="1"/>
    <col min="10755" max="10755" width="19.5" style="3" customWidth="1"/>
    <col min="10756" max="10756" width="18.1640625" style="3" customWidth="1"/>
    <col min="10757" max="10757" width="22.5" style="3" customWidth="1"/>
    <col min="10758" max="10758" width="19.6640625" style="3" customWidth="1"/>
    <col min="10759" max="10759" width="20.6640625" style="3" customWidth="1"/>
    <col min="10760" max="10760" width="25" style="3" customWidth="1"/>
    <col min="10761" max="10761" width="21.5" style="3" customWidth="1"/>
    <col min="10762" max="11008" width="9.33203125" style="3"/>
    <col min="11009" max="11009" width="36.83203125" style="3" customWidth="1"/>
    <col min="11010" max="11010" width="21.1640625" style="3" customWidth="1"/>
    <col min="11011" max="11011" width="19.5" style="3" customWidth="1"/>
    <col min="11012" max="11012" width="18.1640625" style="3" customWidth="1"/>
    <col min="11013" max="11013" width="22.5" style="3" customWidth="1"/>
    <col min="11014" max="11014" width="19.6640625" style="3" customWidth="1"/>
    <col min="11015" max="11015" width="20.6640625" style="3" customWidth="1"/>
    <col min="11016" max="11016" width="25" style="3" customWidth="1"/>
    <col min="11017" max="11017" width="21.5" style="3" customWidth="1"/>
    <col min="11018" max="11264" width="9.33203125" style="3"/>
    <col min="11265" max="11265" width="36.83203125" style="3" customWidth="1"/>
    <col min="11266" max="11266" width="21.1640625" style="3" customWidth="1"/>
    <col min="11267" max="11267" width="19.5" style="3" customWidth="1"/>
    <col min="11268" max="11268" width="18.1640625" style="3" customWidth="1"/>
    <col min="11269" max="11269" width="22.5" style="3" customWidth="1"/>
    <col min="11270" max="11270" width="19.6640625" style="3" customWidth="1"/>
    <col min="11271" max="11271" width="20.6640625" style="3" customWidth="1"/>
    <col min="11272" max="11272" width="25" style="3" customWidth="1"/>
    <col min="11273" max="11273" width="21.5" style="3" customWidth="1"/>
    <col min="11274" max="11520" width="9.33203125" style="3"/>
    <col min="11521" max="11521" width="36.83203125" style="3" customWidth="1"/>
    <col min="11522" max="11522" width="21.1640625" style="3" customWidth="1"/>
    <col min="11523" max="11523" width="19.5" style="3" customWidth="1"/>
    <col min="11524" max="11524" width="18.1640625" style="3" customWidth="1"/>
    <col min="11525" max="11525" width="22.5" style="3" customWidth="1"/>
    <col min="11526" max="11526" width="19.6640625" style="3" customWidth="1"/>
    <col min="11527" max="11527" width="20.6640625" style="3" customWidth="1"/>
    <col min="11528" max="11528" width="25" style="3" customWidth="1"/>
    <col min="11529" max="11529" width="21.5" style="3" customWidth="1"/>
    <col min="11530" max="11776" width="9.33203125" style="3"/>
    <col min="11777" max="11777" width="36.83203125" style="3" customWidth="1"/>
    <col min="11778" max="11778" width="21.1640625" style="3" customWidth="1"/>
    <col min="11779" max="11779" width="19.5" style="3" customWidth="1"/>
    <col min="11780" max="11780" width="18.1640625" style="3" customWidth="1"/>
    <col min="11781" max="11781" width="22.5" style="3" customWidth="1"/>
    <col min="11782" max="11782" width="19.6640625" style="3" customWidth="1"/>
    <col min="11783" max="11783" width="20.6640625" style="3" customWidth="1"/>
    <col min="11784" max="11784" width="25" style="3" customWidth="1"/>
    <col min="11785" max="11785" width="21.5" style="3" customWidth="1"/>
    <col min="11786" max="12032" width="9.33203125" style="3"/>
    <col min="12033" max="12033" width="36.83203125" style="3" customWidth="1"/>
    <col min="12034" max="12034" width="21.1640625" style="3" customWidth="1"/>
    <col min="12035" max="12035" width="19.5" style="3" customWidth="1"/>
    <col min="12036" max="12036" width="18.1640625" style="3" customWidth="1"/>
    <col min="12037" max="12037" width="22.5" style="3" customWidth="1"/>
    <col min="12038" max="12038" width="19.6640625" style="3" customWidth="1"/>
    <col min="12039" max="12039" width="20.6640625" style="3" customWidth="1"/>
    <col min="12040" max="12040" width="25" style="3" customWidth="1"/>
    <col min="12041" max="12041" width="21.5" style="3" customWidth="1"/>
    <col min="12042" max="12288" width="9.33203125" style="3"/>
    <col min="12289" max="12289" width="36.83203125" style="3" customWidth="1"/>
    <col min="12290" max="12290" width="21.1640625" style="3" customWidth="1"/>
    <col min="12291" max="12291" width="19.5" style="3" customWidth="1"/>
    <col min="12292" max="12292" width="18.1640625" style="3" customWidth="1"/>
    <col min="12293" max="12293" width="22.5" style="3" customWidth="1"/>
    <col min="12294" max="12294" width="19.6640625" style="3" customWidth="1"/>
    <col min="12295" max="12295" width="20.6640625" style="3" customWidth="1"/>
    <col min="12296" max="12296" width="25" style="3" customWidth="1"/>
    <col min="12297" max="12297" width="21.5" style="3" customWidth="1"/>
    <col min="12298" max="12544" width="9.33203125" style="3"/>
    <col min="12545" max="12545" width="36.83203125" style="3" customWidth="1"/>
    <col min="12546" max="12546" width="21.1640625" style="3" customWidth="1"/>
    <col min="12547" max="12547" width="19.5" style="3" customWidth="1"/>
    <col min="12548" max="12548" width="18.1640625" style="3" customWidth="1"/>
    <col min="12549" max="12549" width="22.5" style="3" customWidth="1"/>
    <col min="12550" max="12550" width="19.6640625" style="3" customWidth="1"/>
    <col min="12551" max="12551" width="20.6640625" style="3" customWidth="1"/>
    <col min="12552" max="12552" width="25" style="3" customWidth="1"/>
    <col min="12553" max="12553" width="21.5" style="3" customWidth="1"/>
    <col min="12554" max="12800" width="9.33203125" style="3"/>
    <col min="12801" max="12801" width="36.83203125" style="3" customWidth="1"/>
    <col min="12802" max="12802" width="21.1640625" style="3" customWidth="1"/>
    <col min="12803" max="12803" width="19.5" style="3" customWidth="1"/>
    <col min="12804" max="12804" width="18.1640625" style="3" customWidth="1"/>
    <col min="12805" max="12805" width="22.5" style="3" customWidth="1"/>
    <col min="12806" max="12806" width="19.6640625" style="3" customWidth="1"/>
    <col min="12807" max="12807" width="20.6640625" style="3" customWidth="1"/>
    <col min="12808" max="12808" width="25" style="3" customWidth="1"/>
    <col min="12809" max="12809" width="21.5" style="3" customWidth="1"/>
    <col min="12810" max="13056" width="9.33203125" style="3"/>
    <col min="13057" max="13057" width="36.83203125" style="3" customWidth="1"/>
    <col min="13058" max="13058" width="21.1640625" style="3" customWidth="1"/>
    <col min="13059" max="13059" width="19.5" style="3" customWidth="1"/>
    <col min="13060" max="13060" width="18.1640625" style="3" customWidth="1"/>
    <col min="13061" max="13061" width="22.5" style="3" customWidth="1"/>
    <col min="13062" max="13062" width="19.6640625" style="3" customWidth="1"/>
    <col min="13063" max="13063" width="20.6640625" style="3" customWidth="1"/>
    <col min="13064" max="13064" width="25" style="3" customWidth="1"/>
    <col min="13065" max="13065" width="21.5" style="3" customWidth="1"/>
    <col min="13066" max="13312" width="9.33203125" style="3"/>
    <col min="13313" max="13313" width="36.83203125" style="3" customWidth="1"/>
    <col min="13314" max="13314" width="21.1640625" style="3" customWidth="1"/>
    <col min="13315" max="13315" width="19.5" style="3" customWidth="1"/>
    <col min="13316" max="13316" width="18.1640625" style="3" customWidth="1"/>
    <col min="13317" max="13317" width="22.5" style="3" customWidth="1"/>
    <col min="13318" max="13318" width="19.6640625" style="3" customWidth="1"/>
    <col min="13319" max="13319" width="20.6640625" style="3" customWidth="1"/>
    <col min="13320" max="13320" width="25" style="3" customWidth="1"/>
    <col min="13321" max="13321" width="21.5" style="3" customWidth="1"/>
    <col min="13322" max="13568" width="9.33203125" style="3"/>
    <col min="13569" max="13569" width="36.83203125" style="3" customWidth="1"/>
    <col min="13570" max="13570" width="21.1640625" style="3" customWidth="1"/>
    <col min="13571" max="13571" width="19.5" style="3" customWidth="1"/>
    <col min="13572" max="13572" width="18.1640625" style="3" customWidth="1"/>
    <col min="13573" max="13573" width="22.5" style="3" customWidth="1"/>
    <col min="13574" max="13574" width="19.6640625" style="3" customWidth="1"/>
    <col min="13575" max="13575" width="20.6640625" style="3" customWidth="1"/>
    <col min="13576" max="13576" width="25" style="3" customWidth="1"/>
    <col min="13577" max="13577" width="21.5" style="3" customWidth="1"/>
    <col min="13578" max="13824" width="9.33203125" style="3"/>
    <col min="13825" max="13825" width="36.83203125" style="3" customWidth="1"/>
    <col min="13826" max="13826" width="21.1640625" style="3" customWidth="1"/>
    <col min="13827" max="13827" width="19.5" style="3" customWidth="1"/>
    <col min="13828" max="13828" width="18.1640625" style="3" customWidth="1"/>
    <col min="13829" max="13829" width="22.5" style="3" customWidth="1"/>
    <col min="13830" max="13830" width="19.6640625" style="3" customWidth="1"/>
    <col min="13831" max="13831" width="20.6640625" style="3" customWidth="1"/>
    <col min="13832" max="13832" width="25" style="3" customWidth="1"/>
    <col min="13833" max="13833" width="21.5" style="3" customWidth="1"/>
    <col min="13834" max="14080" width="9.33203125" style="3"/>
    <col min="14081" max="14081" width="36.83203125" style="3" customWidth="1"/>
    <col min="14082" max="14082" width="21.1640625" style="3" customWidth="1"/>
    <col min="14083" max="14083" width="19.5" style="3" customWidth="1"/>
    <col min="14084" max="14084" width="18.1640625" style="3" customWidth="1"/>
    <col min="14085" max="14085" width="22.5" style="3" customWidth="1"/>
    <col min="14086" max="14086" width="19.6640625" style="3" customWidth="1"/>
    <col min="14087" max="14087" width="20.6640625" style="3" customWidth="1"/>
    <col min="14088" max="14088" width="25" style="3" customWidth="1"/>
    <col min="14089" max="14089" width="21.5" style="3" customWidth="1"/>
    <col min="14090" max="14336" width="9.33203125" style="3"/>
    <col min="14337" max="14337" width="36.83203125" style="3" customWidth="1"/>
    <col min="14338" max="14338" width="21.1640625" style="3" customWidth="1"/>
    <col min="14339" max="14339" width="19.5" style="3" customWidth="1"/>
    <col min="14340" max="14340" width="18.1640625" style="3" customWidth="1"/>
    <col min="14341" max="14341" width="22.5" style="3" customWidth="1"/>
    <col min="14342" max="14342" width="19.6640625" style="3" customWidth="1"/>
    <col min="14343" max="14343" width="20.6640625" style="3" customWidth="1"/>
    <col min="14344" max="14344" width="25" style="3" customWidth="1"/>
    <col min="14345" max="14345" width="21.5" style="3" customWidth="1"/>
    <col min="14346" max="14592" width="9.33203125" style="3"/>
    <col min="14593" max="14593" width="36.83203125" style="3" customWidth="1"/>
    <col min="14594" max="14594" width="21.1640625" style="3" customWidth="1"/>
    <col min="14595" max="14595" width="19.5" style="3" customWidth="1"/>
    <col min="14596" max="14596" width="18.1640625" style="3" customWidth="1"/>
    <col min="14597" max="14597" width="22.5" style="3" customWidth="1"/>
    <col min="14598" max="14598" width="19.6640625" style="3" customWidth="1"/>
    <col min="14599" max="14599" width="20.6640625" style="3" customWidth="1"/>
    <col min="14600" max="14600" width="25" style="3" customWidth="1"/>
    <col min="14601" max="14601" width="21.5" style="3" customWidth="1"/>
    <col min="14602" max="14848" width="9.33203125" style="3"/>
    <col min="14849" max="14849" width="36.83203125" style="3" customWidth="1"/>
    <col min="14850" max="14850" width="21.1640625" style="3" customWidth="1"/>
    <col min="14851" max="14851" width="19.5" style="3" customWidth="1"/>
    <col min="14852" max="14852" width="18.1640625" style="3" customWidth="1"/>
    <col min="14853" max="14853" width="22.5" style="3" customWidth="1"/>
    <col min="14854" max="14854" width="19.6640625" style="3" customWidth="1"/>
    <col min="14855" max="14855" width="20.6640625" style="3" customWidth="1"/>
    <col min="14856" max="14856" width="25" style="3" customWidth="1"/>
    <col min="14857" max="14857" width="21.5" style="3" customWidth="1"/>
    <col min="14858" max="15104" width="9.33203125" style="3"/>
    <col min="15105" max="15105" width="36.83203125" style="3" customWidth="1"/>
    <col min="15106" max="15106" width="21.1640625" style="3" customWidth="1"/>
    <col min="15107" max="15107" width="19.5" style="3" customWidth="1"/>
    <col min="15108" max="15108" width="18.1640625" style="3" customWidth="1"/>
    <col min="15109" max="15109" width="22.5" style="3" customWidth="1"/>
    <col min="15110" max="15110" width="19.6640625" style="3" customWidth="1"/>
    <col min="15111" max="15111" width="20.6640625" style="3" customWidth="1"/>
    <col min="15112" max="15112" width="25" style="3" customWidth="1"/>
    <col min="15113" max="15113" width="21.5" style="3" customWidth="1"/>
    <col min="15114" max="15360" width="9.33203125" style="3"/>
    <col min="15361" max="15361" width="36.83203125" style="3" customWidth="1"/>
    <col min="15362" max="15362" width="21.1640625" style="3" customWidth="1"/>
    <col min="15363" max="15363" width="19.5" style="3" customWidth="1"/>
    <col min="15364" max="15364" width="18.1640625" style="3" customWidth="1"/>
    <col min="15365" max="15365" width="22.5" style="3" customWidth="1"/>
    <col min="15366" max="15366" width="19.6640625" style="3" customWidth="1"/>
    <col min="15367" max="15367" width="20.6640625" style="3" customWidth="1"/>
    <col min="15368" max="15368" width="25" style="3" customWidth="1"/>
    <col min="15369" max="15369" width="21.5" style="3" customWidth="1"/>
    <col min="15370" max="15616" width="9.33203125" style="3"/>
    <col min="15617" max="15617" width="36.83203125" style="3" customWidth="1"/>
    <col min="15618" max="15618" width="21.1640625" style="3" customWidth="1"/>
    <col min="15619" max="15619" width="19.5" style="3" customWidth="1"/>
    <col min="15620" max="15620" width="18.1640625" style="3" customWidth="1"/>
    <col min="15621" max="15621" width="22.5" style="3" customWidth="1"/>
    <col min="15622" max="15622" width="19.6640625" style="3" customWidth="1"/>
    <col min="15623" max="15623" width="20.6640625" style="3" customWidth="1"/>
    <col min="15624" max="15624" width="25" style="3" customWidth="1"/>
    <col min="15625" max="15625" width="21.5" style="3" customWidth="1"/>
    <col min="15626" max="15872" width="9.33203125" style="3"/>
    <col min="15873" max="15873" width="36.83203125" style="3" customWidth="1"/>
    <col min="15874" max="15874" width="21.1640625" style="3" customWidth="1"/>
    <col min="15875" max="15875" width="19.5" style="3" customWidth="1"/>
    <col min="15876" max="15876" width="18.1640625" style="3" customWidth="1"/>
    <col min="15877" max="15877" width="22.5" style="3" customWidth="1"/>
    <col min="15878" max="15878" width="19.6640625" style="3" customWidth="1"/>
    <col min="15879" max="15879" width="20.6640625" style="3" customWidth="1"/>
    <col min="15880" max="15880" width="25" style="3" customWidth="1"/>
    <col min="15881" max="15881" width="21.5" style="3" customWidth="1"/>
    <col min="15882" max="16128" width="9.33203125" style="3"/>
    <col min="16129" max="16129" width="36.83203125" style="3" customWidth="1"/>
    <col min="16130" max="16130" width="21.1640625" style="3" customWidth="1"/>
    <col min="16131" max="16131" width="19.5" style="3" customWidth="1"/>
    <col min="16132" max="16132" width="18.1640625" style="3" customWidth="1"/>
    <col min="16133" max="16133" width="22.5" style="3" customWidth="1"/>
    <col min="16134" max="16134" width="19.6640625" style="3" customWidth="1"/>
    <col min="16135" max="16135" width="20.6640625" style="3" customWidth="1"/>
    <col min="16136" max="16136" width="25" style="3" customWidth="1"/>
    <col min="16137" max="16137" width="21.5" style="3" customWidth="1"/>
    <col min="16138" max="16384" width="9.33203125" style="3"/>
  </cols>
  <sheetData>
    <row r="1" spans="1:13" s="44" customFormat="1" ht="21.75" customHeight="1">
      <c r="A1" s="269" t="str">
        <f>'Cover Page'!$A$14</f>
        <v xml:space="preserve">Company Name </v>
      </c>
    </row>
    <row r="2" spans="1:13" customFormat="1" ht="21.75" customHeight="1"/>
    <row r="3" spans="1:13" s="44" customFormat="1" ht="21.75" customHeight="1">
      <c r="A3" s="32" t="str">
        <f>'Cover Page'!$H$12</f>
        <v>FOR THE QUARTER ENDED</v>
      </c>
      <c r="C3" s="270" t="str">
        <f>'Cover Page'!H$14</f>
        <v>March 31</v>
      </c>
      <c r="D3" s="268">
        <f>'Cover Page'!I$14</f>
        <v>2025</v>
      </c>
    </row>
    <row r="4" spans="1:13" s="44" customFormat="1" ht="21.75" customHeight="1"/>
    <row r="5" spans="1:13" ht="45" customHeight="1">
      <c r="A5" s="210" t="s">
        <v>370</v>
      </c>
    </row>
    <row r="6" spans="1:13" s="13" customFormat="1" ht="21.75" customHeight="1"/>
    <row r="7" spans="1:13" s="5" customFormat="1" ht="78.75" customHeight="1">
      <c r="A7" s="4"/>
      <c r="B7" s="83" t="s">
        <v>337</v>
      </c>
      <c r="C7" s="83" t="s">
        <v>338</v>
      </c>
      <c r="D7" s="83" t="s">
        <v>158</v>
      </c>
      <c r="E7" s="83" t="s">
        <v>339</v>
      </c>
      <c r="F7" s="83" t="s">
        <v>340</v>
      </c>
      <c r="G7" s="83" t="s">
        <v>222</v>
      </c>
      <c r="H7" s="83" t="s">
        <v>159</v>
      </c>
      <c r="M7" s="13"/>
    </row>
    <row r="8" spans="1:13" ht="21.75" customHeight="1">
      <c r="A8" s="6" t="s">
        <v>160</v>
      </c>
      <c r="B8" s="211"/>
      <c r="C8" s="212"/>
      <c r="D8" s="212"/>
      <c r="E8" s="212"/>
      <c r="F8" s="212"/>
      <c r="G8" s="213"/>
      <c r="H8" s="214">
        <f t="shared" ref="H8:H14" si="0">SUM(B8:G8)</f>
        <v>0</v>
      </c>
      <c r="M8" s="13"/>
    </row>
    <row r="9" spans="1:13" ht="21.75" customHeight="1">
      <c r="A9" s="7" t="s">
        <v>161</v>
      </c>
      <c r="B9" s="215"/>
      <c r="C9" s="216"/>
      <c r="D9" s="216"/>
      <c r="E9" s="216"/>
      <c r="F9" s="216"/>
      <c r="G9" s="216"/>
      <c r="H9" s="217">
        <f t="shared" si="0"/>
        <v>0</v>
      </c>
      <c r="I9" s="8" t="str">
        <f>IF(H9='Form-Statement of P&amp;L General'!C31,"","ERROR")</f>
        <v/>
      </c>
      <c r="M9" s="13"/>
    </row>
    <row r="10" spans="1:13" ht="21" customHeight="1">
      <c r="A10" s="9" t="s">
        <v>162</v>
      </c>
      <c r="B10" s="218"/>
      <c r="C10" s="219"/>
      <c r="D10" s="219"/>
      <c r="E10" s="219"/>
      <c r="F10" s="219"/>
      <c r="G10" s="219"/>
      <c r="H10" s="220">
        <f t="shared" si="0"/>
        <v>0</v>
      </c>
      <c r="M10" s="13"/>
    </row>
    <row r="11" spans="1:13" ht="21.75" customHeight="1">
      <c r="A11" s="7" t="s">
        <v>163</v>
      </c>
      <c r="B11" s="221"/>
      <c r="C11" s="222"/>
      <c r="D11" s="222"/>
      <c r="E11" s="222"/>
      <c r="F11" s="222"/>
      <c r="G11" s="222"/>
      <c r="H11" s="217">
        <f t="shared" si="0"/>
        <v>0</v>
      </c>
      <c r="M11" s="13"/>
    </row>
    <row r="12" spans="1:13" ht="21.75" customHeight="1">
      <c r="A12" s="9" t="s">
        <v>164</v>
      </c>
      <c r="B12" s="223"/>
      <c r="C12" s="224"/>
      <c r="D12" s="224"/>
      <c r="E12" s="224"/>
      <c r="F12" s="224"/>
      <c r="G12" s="224"/>
      <c r="H12" s="220">
        <f t="shared" si="0"/>
        <v>0</v>
      </c>
      <c r="M12" s="13"/>
    </row>
    <row r="13" spans="1:13" ht="21.75" customHeight="1">
      <c r="A13" s="9" t="s">
        <v>165</v>
      </c>
      <c r="B13" s="215"/>
      <c r="C13" s="216"/>
      <c r="D13" s="216"/>
      <c r="E13" s="216"/>
      <c r="F13" s="216"/>
      <c r="G13" s="216"/>
      <c r="H13" s="220">
        <f t="shared" si="0"/>
        <v>0</v>
      </c>
      <c r="M13" s="13"/>
    </row>
    <row r="14" spans="1:13" ht="21" customHeight="1">
      <c r="A14" s="9" t="s">
        <v>166</v>
      </c>
      <c r="B14" s="218"/>
      <c r="C14" s="219"/>
      <c r="D14" s="219"/>
      <c r="E14" s="219"/>
      <c r="F14" s="219"/>
      <c r="G14" s="219"/>
      <c r="H14" s="220">
        <f t="shared" si="0"/>
        <v>0</v>
      </c>
      <c r="M14" s="13"/>
    </row>
    <row r="15" spans="1:13" s="5" customFormat="1" ht="21.75" customHeight="1">
      <c r="A15" s="10" t="s">
        <v>167</v>
      </c>
      <c r="B15" s="225">
        <f t="shared" ref="B15:F15" si="1">SUM(B8:B12,B14)-B13</f>
        <v>0</v>
      </c>
      <c r="C15" s="226">
        <f t="shared" si="1"/>
        <v>0</v>
      </c>
      <c r="D15" s="226">
        <f t="shared" si="1"/>
        <v>0</v>
      </c>
      <c r="E15" s="226">
        <f t="shared" si="1"/>
        <v>0</v>
      </c>
      <c r="F15" s="226">
        <f t="shared" si="1"/>
        <v>0</v>
      </c>
      <c r="G15" s="226">
        <f>SUM(G8:G12,G14)-G13</f>
        <v>0</v>
      </c>
      <c r="H15" s="227">
        <f>SUM(H8:H12)-H13+H14</f>
        <v>0</v>
      </c>
      <c r="I15" s="5" t="str">
        <f>IF(H15='Form-Liabilities &amp; Eq General'!D32,"","ERROR")</f>
        <v/>
      </c>
    </row>
    <row r="16" spans="1:13" ht="21.75" customHeight="1">
      <c r="A16" s="5"/>
      <c r="B16" s="5"/>
      <c r="C16" s="5"/>
      <c r="D16" s="5"/>
      <c r="E16" s="5"/>
      <c r="F16" s="5"/>
      <c r="G16" s="5"/>
      <c r="H16" s="5"/>
    </row>
    <row r="18" spans="1:13" s="5" customFormat="1" ht="21.75" customHeight="1">
      <c r="A18" s="3"/>
      <c r="B18" s="3"/>
      <c r="C18" s="3"/>
      <c r="D18" s="3"/>
      <c r="E18" s="3"/>
      <c r="F18" s="3"/>
      <c r="G18" s="3"/>
      <c r="H18" s="3"/>
    </row>
    <row r="19" spans="1:13" ht="71.25" customHeight="1">
      <c r="A19" s="82" t="s">
        <v>168</v>
      </c>
      <c r="B19" s="83" t="s">
        <v>337</v>
      </c>
      <c r="C19" s="83" t="s">
        <v>338</v>
      </c>
      <c r="D19" s="83" t="s">
        <v>158</v>
      </c>
      <c r="E19" s="83" t="s">
        <v>339</v>
      </c>
      <c r="F19" s="83" t="s">
        <v>340</v>
      </c>
      <c r="G19" s="83" t="s">
        <v>222</v>
      </c>
      <c r="H19" s="83" t="s">
        <v>159</v>
      </c>
    </row>
    <row r="20" spans="1:13" ht="21.75" customHeight="1">
      <c r="A20" s="228"/>
      <c r="B20" s="229"/>
      <c r="C20" s="216"/>
      <c r="D20" s="216"/>
      <c r="E20" s="216"/>
      <c r="F20" s="216"/>
      <c r="G20" s="216"/>
      <c r="H20" s="230">
        <f>SUM(B20:G20)</f>
        <v>0</v>
      </c>
      <c r="M20" s="13"/>
    </row>
    <row r="21" spans="1:13" ht="21.75" customHeight="1">
      <c r="A21" s="231"/>
      <c r="B21" s="232"/>
      <c r="C21" s="219"/>
      <c r="D21" s="219"/>
      <c r="E21" s="219"/>
      <c r="F21" s="219"/>
      <c r="G21" s="219"/>
      <c r="H21" s="233">
        <f>SUM(B21:G21)</f>
        <v>0</v>
      </c>
      <c r="M21" s="13"/>
    </row>
    <row r="22" spans="1:13" ht="21.75" customHeight="1">
      <c r="A22" s="231"/>
      <c r="B22" s="229"/>
      <c r="C22" s="216"/>
      <c r="D22" s="216"/>
      <c r="E22" s="216"/>
      <c r="F22" s="216"/>
      <c r="G22" s="216"/>
      <c r="H22" s="233">
        <f>SUM(B22:G22)</f>
        <v>0</v>
      </c>
      <c r="M22" s="13"/>
    </row>
    <row r="23" spans="1:13" ht="21.75" customHeight="1">
      <c r="A23" s="234"/>
      <c r="B23" s="232"/>
      <c r="C23" s="219"/>
      <c r="D23" s="219"/>
      <c r="E23" s="219"/>
      <c r="F23" s="219"/>
      <c r="G23" s="219"/>
      <c r="H23" s="235">
        <f>SUM(B23:G23)</f>
        <v>0</v>
      </c>
      <c r="M23" s="13"/>
    </row>
    <row r="24" spans="1:13" ht="21.75" customHeight="1">
      <c r="A24" s="236"/>
      <c r="B24" s="237"/>
      <c r="C24" s="238"/>
      <c r="D24" s="238"/>
      <c r="E24" s="238"/>
      <c r="F24" s="238"/>
      <c r="G24" s="238"/>
      <c r="H24" s="239">
        <f>SUM(B24:G24)</f>
        <v>0</v>
      </c>
      <c r="M24" s="13"/>
    </row>
    <row r="25" spans="1:13" s="13" customFormat="1" ht="21.75" customHeight="1"/>
    <row r="26" spans="1:13" s="13" customFormat="1" ht="21.75" customHeight="1"/>
    <row r="27" spans="1:13" s="13" customFormat="1" ht="21.75" customHeight="1"/>
    <row r="28" spans="1:13" s="13" customFormat="1" ht="21.75" customHeight="1"/>
    <row r="29" spans="1:13" s="13" customFormat="1" ht="21.75" customHeight="1"/>
    <row r="30" spans="1:13" s="13" customFormat="1" ht="21.75" customHeight="1"/>
    <row r="31" spans="1:13" s="13" customFormat="1" ht="21.75" customHeight="1"/>
    <row r="32" spans="1:13" s="13" customFormat="1" ht="21.75" customHeight="1"/>
    <row r="33" s="13" customFormat="1" ht="21.75" customHeight="1"/>
    <row r="34" s="13" customFormat="1" ht="21.75" customHeight="1"/>
    <row r="35" s="13" customFormat="1" ht="21.75" customHeight="1"/>
    <row r="36" s="13" customFormat="1" ht="21.75" customHeight="1"/>
    <row r="37" s="13" customFormat="1" ht="21.75" customHeight="1"/>
    <row r="38" s="13" customFormat="1" ht="21.75" customHeight="1"/>
    <row r="39" s="13" customFormat="1" ht="21.75" customHeight="1"/>
    <row r="40" s="13" customFormat="1" ht="21.75" customHeight="1"/>
    <row r="41" s="13" customFormat="1" ht="21.75" customHeight="1"/>
    <row r="42" s="13" customFormat="1" ht="21.75" customHeight="1"/>
    <row r="43" s="13" customFormat="1" ht="21.75" customHeight="1"/>
    <row r="44" s="13" customFormat="1" ht="21.75" customHeight="1"/>
    <row r="45" s="13" customFormat="1" ht="21.75" customHeight="1"/>
    <row r="46" s="13" customFormat="1" ht="21.75" customHeight="1"/>
    <row r="47" s="13" customFormat="1" ht="21.75" customHeight="1"/>
    <row r="48" s="13" customFormat="1" ht="21.75" customHeight="1"/>
    <row r="49" s="13" customFormat="1" ht="21.75" customHeight="1"/>
    <row r="50" s="13" customFormat="1" ht="21.75" customHeight="1"/>
    <row r="51" s="13" customFormat="1" ht="21.75" customHeight="1"/>
    <row r="52" s="13" customFormat="1" ht="21.75" customHeight="1"/>
    <row r="53" s="13" customFormat="1" ht="21.75" customHeight="1"/>
    <row r="54" s="13" customFormat="1" ht="21.75" customHeight="1"/>
  </sheetData>
  <sheetProtection algorithmName="SHA-512" hashValue="61kNwQr6+8TKis9l7sPmgnyjfXE4sXbMJq0jvzpSOd0iVYJZrFLzpp+Wl0fEtxZC4F1BKhzK/0W7xKSkz5bJjQ==" saltValue="bJESC4GQDrQXxrZ89+Lqeg==" spinCount="100000" sheet="1" objects="1" scenarios="1"/>
  <dataValidations count="2">
    <dataValidation allowBlank="1" showInputMessage="1" showErrorMessage="1" prompt="Enter the TOTAL amount of other transactions for the specific category here and then specify the details below. The closing balance will only reflect rows 1-7." sqref="IW14:JC14 SS14:SY14 ACO14:ACU14 AMK14:AMQ14 AWG14:AWM14 BGC14:BGI14 BPY14:BQE14 BZU14:CAA14 CJQ14:CJW14 CTM14:CTS14 DDI14:DDO14 DNE14:DNK14 DXA14:DXG14 EGW14:EHC14 EQS14:EQY14 FAO14:FAU14 FKK14:FKQ14 FUG14:FUM14 GEC14:GEI14 GNY14:GOE14 GXU14:GYA14 HHQ14:HHW14 HRM14:HRS14 IBI14:IBO14 ILE14:ILK14 IVA14:IVG14 JEW14:JFC14 JOS14:JOY14 JYO14:JYU14 KIK14:KIQ14 KSG14:KSM14 LCC14:LCI14 LLY14:LME14 LVU14:LWA14 MFQ14:MFW14 MPM14:MPS14 MZI14:MZO14 NJE14:NJK14 NTA14:NTG14 OCW14:ODC14 OMS14:OMY14 OWO14:OWU14 PGK14:PGQ14 PQG14:PQM14 QAC14:QAI14 QJY14:QKE14 QTU14:QUA14 RDQ14:RDW14 RNM14:RNS14 RXI14:RXO14 SHE14:SHK14 SRA14:SRG14 TAW14:TBC14 TKS14:TKY14 TUO14:TUU14 UEK14:UEQ14 UOG14:UOM14 UYC14:UYI14 VHY14:VIE14 VRU14:VSA14 WBQ14:WBW14 WLM14:WLS14 WVI14:WVO14 B14:G14 B65569:H65569 IX65569:JD65569 ST65569:SZ65569 ACP65569:ACV65569 AML65569:AMR65569 AWH65569:AWN65569 BGD65569:BGJ65569 BPZ65569:BQF65569 BZV65569:CAB65569 CJR65569:CJX65569 CTN65569:CTT65569 DDJ65569:DDP65569 DNF65569:DNL65569 DXB65569:DXH65569 EGX65569:EHD65569 EQT65569:EQZ65569 FAP65569:FAV65569 FKL65569:FKR65569 FUH65569:FUN65569 GED65569:GEJ65569 GNZ65569:GOF65569 GXV65569:GYB65569 HHR65569:HHX65569 HRN65569:HRT65569 IBJ65569:IBP65569 ILF65569:ILL65569 IVB65569:IVH65569 JEX65569:JFD65569 JOT65569:JOZ65569 JYP65569:JYV65569 KIL65569:KIR65569 KSH65569:KSN65569 LCD65569:LCJ65569 LLZ65569:LMF65569 LVV65569:LWB65569 MFR65569:MFX65569 MPN65569:MPT65569 MZJ65569:MZP65569 NJF65569:NJL65569 NTB65569:NTH65569 OCX65569:ODD65569 OMT65569:OMZ65569 OWP65569:OWV65569 PGL65569:PGR65569 PQH65569:PQN65569 QAD65569:QAJ65569 QJZ65569:QKF65569 QTV65569:QUB65569 RDR65569:RDX65569 RNN65569:RNT65569 RXJ65569:RXP65569 SHF65569:SHL65569 SRB65569:SRH65569 TAX65569:TBD65569 TKT65569:TKZ65569 TUP65569:TUV65569 UEL65569:UER65569 UOH65569:UON65569 UYD65569:UYJ65569 VHZ65569:VIF65569 VRV65569:VSB65569 WBR65569:WBX65569 WLN65569:WLT65569 WVJ65569:WVP65569 B131105:H131105 IX131105:JD131105 ST131105:SZ131105 ACP131105:ACV131105 AML131105:AMR131105 AWH131105:AWN131105 BGD131105:BGJ131105 BPZ131105:BQF131105 BZV131105:CAB131105 CJR131105:CJX131105 CTN131105:CTT131105 DDJ131105:DDP131105 DNF131105:DNL131105 DXB131105:DXH131105 EGX131105:EHD131105 EQT131105:EQZ131105 FAP131105:FAV131105 FKL131105:FKR131105 FUH131105:FUN131105 GED131105:GEJ131105 GNZ131105:GOF131105 GXV131105:GYB131105 HHR131105:HHX131105 HRN131105:HRT131105 IBJ131105:IBP131105 ILF131105:ILL131105 IVB131105:IVH131105 JEX131105:JFD131105 JOT131105:JOZ131105 JYP131105:JYV131105 KIL131105:KIR131105 KSH131105:KSN131105 LCD131105:LCJ131105 LLZ131105:LMF131105 LVV131105:LWB131105 MFR131105:MFX131105 MPN131105:MPT131105 MZJ131105:MZP131105 NJF131105:NJL131105 NTB131105:NTH131105 OCX131105:ODD131105 OMT131105:OMZ131105 OWP131105:OWV131105 PGL131105:PGR131105 PQH131105:PQN131105 QAD131105:QAJ131105 QJZ131105:QKF131105 QTV131105:QUB131105 RDR131105:RDX131105 RNN131105:RNT131105 RXJ131105:RXP131105 SHF131105:SHL131105 SRB131105:SRH131105 TAX131105:TBD131105 TKT131105:TKZ131105 TUP131105:TUV131105 UEL131105:UER131105 UOH131105:UON131105 UYD131105:UYJ131105 VHZ131105:VIF131105 VRV131105:VSB131105 WBR131105:WBX131105 WLN131105:WLT131105 WVJ131105:WVP131105 B196641:H196641 IX196641:JD196641 ST196641:SZ196641 ACP196641:ACV196641 AML196641:AMR196641 AWH196641:AWN196641 BGD196641:BGJ196641 BPZ196641:BQF196641 BZV196641:CAB196641 CJR196641:CJX196641 CTN196641:CTT196641 DDJ196641:DDP196641 DNF196641:DNL196641 DXB196641:DXH196641 EGX196641:EHD196641 EQT196641:EQZ196641 FAP196641:FAV196641 FKL196641:FKR196641 FUH196641:FUN196641 GED196641:GEJ196641 GNZ196641:GOF196641 GXV196641:GYB196641 HHR196641:HHX196641 HRN196641:HRT196641 IBJ196641:IBP196641 ILF196641:ILL196641 IVB196641:IVH196641 JEX196641:JFD196641 JOT196641:JOZ196641 JYP196641:JYV196641 KIL196641:KIR196641 KSH196641:KSN196641 LCD196641:LCJ196641 LLZ196641:LMF196641 LVV196641:LWB196641 MFR196641:MFX196641 MPN196641:MPT196641 MZJ196641:MZP196641 NJF196641:NJL196641 NTB196641:NTH196641 OCX196641:ODD196641 OMT196641:OMZ196641 OWP196641:OWV196641 PGL196641:PGR196641 PQH196641:PQN196641 QAD196641:QAJ196641 QJZ196641:QKF196641 QTV196641:QUB196641 RDR196641:RDX196641 RNN196641:RNT196641 RXJ196641:RXP196641 SHF196641:SHL196641 SRB196641:SRH196641 TAX196641:TBD196641 TKT196641:TKZ196641 TUP196641:TUV196641 UEL196641:UER196641 UOH196641:UON196641 UYD196641:UYJ196641 VHZ196641:VIF196641 VRV196641:VSB196641 WBR196641:WBX196641 WLN196641:WLT196641 WVJ196641:WVP196641 B262177:H262177 IX262177:JD262177 ST262177:SZ262177 ACP262177:ACV262177 AML262177:AMR262177 AWH262177:AWN262177 BGD262177:BGJ262177 BPZ262177:BQF262177 BZV262177:CAB262177 CJR262177:CJX262177 CTN262177:CTT262177 DDJ262177:DDP262177 DNF262177:DNL262177 DXB262177:DXH262177 EGX262177:EHD262177 EQT262177:EQZ262177 FAP262177:FAV262177 FKL262177:FKR262177 FUH262177:FUN262177 GED262177:GEJ262177 GNZ262177:GOF262177 GXV262177:GYB262177 HHR262177:HHX262177 HRN262177:HRT262177 IBJ262177:IBP262177 ILF262177:ILL262177 IVB262177:IVH262177 JEX262177:JFD262177 JOT262177:JOZ262177 JYP262177:JYV262177 KIL262177:KIR262177 KSH262177:KSN262177 LCD262177:LCJ262177 LLZ262177:LMF262177 LVV262177:LWB262177 MFR262177:MFX262177 MPN262177:MPT262177 MZJ262177:MZP262177 NJF262177:NJL262177 NTB262177:NTH262177 OCX262177:ODD262177 OMT262177:OMZ262177 OWP262177:OWV262177 PGL262177:PGR262177 PQH262177:PQN262177 QAD262177:QAJ262177 QJZ262177:QKF262177 QTV262177:QUB262177 RDR262177:RDX262177 RNN262177:RNT262177 RXJ262177:RXP262177 SHF262177:SHL262177 SRB262177:SRH262177 TAX262177:TBD262177 TKT262177:TKZ262177 TUP262177:TUV262177 UEL262177:UER262177 UOH262177:UON262177 UYD262177:UYJ262177 VHZ262177:VIF262177 VRV262177:VSB262177 WBR262177:WBX262177 WLN262177:WLT262177 WVJ262177:WVP262177 B327713:H327713 IX327713:JD327713 ST327713:SZ327713 ACP327713:ACV327713 AML327713:AMR327713 AWH327713:AWN327713 BGD327713:BGJ327713 BPZ327713:BQF327713 BZV327713:CAB327713 CJR327713:CJX327713 CTN327713:CTT327713 DDJ327713:DDP327713 DNF327713:DNL327713 DXB327713:DXH327713 EGX327713:EHD327713 EQT327713:EQZ327713 FAP327713:FAV327713 FKL327713:FKR327713 FUH327713:FUN327713 GED327713:GEJ327713 GNZ327713:GOF327713 GXV327713:GYB327713 HHR327713:HHX327713 HRN327713:HRT327713 IBJ327713:IBP327713 ILF327713:ILL327713 IVB327713:IVH327713 JEX327713:JFD327713 JOT327713:JOZ327713 JYP327713:JYV327713 KIL327713:KIR327713 KSH327713:KSN327713 LCD327713:LCJ327713 LLZ327713:LMF327713 LVV327713:LWB327713 MFR327713:MFX327713 MPN327713:MPT327713 MZJ327713:MZP327713 NJF327713:NJL327713 NTB327713:NTH327713 OCX327713:ODD327713 OMT327713:OMZ327713 OWP327713:OWV327713 PGL327713:PGR327713 PQH327713:PQN327713 QAD327713:QAJ327713 QJZ327713:QKF327713 QTV327713:QUB327713 RDR327713:RDX327713 RNN327713:RNT327713 RXJ327713:RXP327713 SHF327713:SHL327713 SRB327713:SRH327713 TAX327713:TBD327713 TKT327713:TKZ327713 TUP327713:TUV327713 UEL327713:UER327713 UOH327713:UON327713 UYD327713:UYJ327713 VHZ327713:VIF327713 VRV327713:VSB327713 WBR327713:WBX327713 WLN327713:WLT327713 WVJ327713:WVP327713 B393249:H393249 IX393249:JD393249 ST393249:SZ393249 ACP393249:ACV393249 AML393249:AMR393249 AWH393249:AWN393249 BGD393249:BGJ393249 BPZ393249:BQF393249 BZV393249:CAB393249 CJR393249:CJX393249 CTN393249:CTT393249 DDJ393249:DDP393249 DNF393249:DNL393249 DXB393249:DXH393249 EGX393249:EHD393249 EQT393249:EQZ393249 FAP393249:FAV393249 FKL393249:FKR393249 FUH393249:FUN393249 GED393249:GEJ393249 GNZ393249:GOF393249 GXV393249:GYB393249 HHR393249:HHX393249 HRN393249:HRT393249 IBJ393249:IBP393249 ILF393249:ILL393249 IVB393249:IVH393249 JEX393249:JFD393249 JOT393249:JOZ393249 JYP393249:JYV393249 KIL393249:KIR393249 KSH393249:KSN393249 LCD393249:LCJ393249 LLZ393249:LMF393249 LVV393249:LWB393249 MFR393249:MFX393249 MPN393249:MPT393249 MZJ393249:MZP393249 NJF393249:NJL393249 NTB393249:NTH393249 OCX393249:ODD393249 OMT393249:OMZ393249 OWP393249:OWV393249 PGL393249:PGR393249 PQH393249:PQN393249 QAD393249:QAJ393249 QJZ393249:QKF393249 QTV393249:QUB393249 RDR393249:RDX393249 RNN393249:RNT393249 RXJ393249:RXP393249 SHF393249:SHL393249 SRB393249:SRH393249 TAX393249:TBD393249 TKT393249:TKZ393249 TUP393249:TUV393249 UEL393249:UER393249 UOH393249:UON393249 UYD393249:UYJ393249 VHZ393249:VIF393249 VRV393249:VSB393249 WBR393249:WBX393249 WLN393249:WLT393249 WVJ393249:WVP393249 B458785:H458785 IX458785:JD458785 ST458785:SZ458785 ACP458785:ACV458785 AML458785:AMR458785 AWH458785:AWN458785 BGD458785:BGJ458785 BPZ458785:BQF458785 BZV458785:CAB458785 CJR458785:CJX458785 CTN458785:CTT458785 DDJ458785:DDP458785 DNF458785:DNL458785 DXB458785:DXH458785 EGX458785:EHD458785 EQT458785:EQZ458785 FAP458785:FAV458785 FKL458785:FKR458785 FUH458785:FUN458785 GED458785:GEJ458785 GNZ458785:GOF458785 GXV458785:GYB458785 HHR458785:HHX458785 HRN458785:HRT458785 IBJ458785:IBP458785 ILF458785:ILL458785 IVB458785:IVH458785 JEX458785:JFD458785 JOT458785:JOZ458785 JYP458785:JYV458785 KIL458785:KIR458785 KSH458785:KSN458785 LCD458785:LCJ458785 LLZ458785:LMF458785 LVV458785:LWB458785 MFR458785:MFX458785 MPN458785:MPT458785 MZJ458785:MZP458785 NJF458785:NJL458785 NTB458785:NTH458785 OCX458785:ODD458785 OMT458785:OMZ458785 OWP458785:OWV458785 PGL458785:PGR458785 PQH458785:PQN458785 QAD458785:QAJ458785 QJZ458785:QKF458785 QTV458785:QUB458785 RDR458785:RDX458785 RNN458785:RNT458785 RXJ458785:RXP458785 SHF458785:SHL458785 SRB458785:SRH458785 TAX458785:TBD458785 TKT458785:TKZ458785 TUP458785:TUV458785 UEL458785:UER458785 UOH458785:UON458785 UYD458785:UYJ458785 VHZ458785:VIF458785 VRV458785:VSB458785 WBR458785:WBX458785 WLN458785:WLT458785 WVJ458785:WVP458785 B524321:H524321 IX524321:JD524321 ST524321:SZ524321 ACP524321:ACV524321 AML524321:AMR524321 AWH524321:AWN524321 BGD524321:BGJ524321 BPZ524321:BQF524321 BZV524321:CAB524321 CJR524321:CJX524321 CTN524321:CTT524321 DDJ524321:DDP524321 DNF524321:DNL524321 DXB524321:DXH524321 EGX524321:EHD524321 EQT524321:EQZ524321 FAP524321:FAV524321 FKL524321:FKR524321 FUH524321:FUN524321 GED524321:GEJ524321 GNZ524321:GOF524321 GXV524321:GYB524321 HHR524321:HHX524321 HRN524321:HRT524321 IBJ524321:IBP524321 ILF524321:ILL524321 IVB524321:IVH524321 JEX524321:JFD524321 JOT524321:JOZ524321 JYP524321:JYV524321 KIL524321:KIR524321 KSH524321:KSN524321 LCD524321:LCJ524321 LLZ524321:LMF524321 LVV524321:LWB524321 MFR524321:MFX524321 MPN524321:MPT524321 MZJ524321:MZP524321 NJF524321:NJL524321 NTB524321:NTH524321 OCX524321:ODD524321 OMT524321:OMZ524321 OWP524321:OWV524321 PGL524321:PGR524321 PQH524321:PQN524321 QAD524321:QAJ524321 QJZ524321:QKF524321 QTV524321:QUB524321 RDR524321:RDX524321 RNN524321:RNT524321 RXJ524321:RXP524321 SHF524321:SHL524321 SRB524321:SRH524321 TAX524321:TBD524321 TKT524321:TKZ524321 TUP524321:TUV524321 UEL524321:UER524321 UOH524321:UON524321 UYD524321:UYJ524321 VHZ524321:VIF524321 VRV524321:VSB524321 WBR524321:WBX524321 WLN524321:WLT524321 WVJ524321:WVP524321 B589857:H589857 IX589857:JD589857 ST589857:SZ589857 ACP589857:ACV589857 AML589857:AMR589857 AWH589857:AWN589857 BGD589857:BGJ589857 BPZ589857:BQF589857 BZV589857:CAB589857 CJR589857:CJX589857 CTN589857:CTT589857 DDJ589857:DDP589857 DNF589857:DNL589857 DXB589857:DXH589857 EGX589857:EHD589857 EQT589857:EQZ589857 FAP589857:FAV589857 FKL589857:FKR589857 FUH589857:FUN589857 GED589857:GEJ589857 GNZ589857:GOF589857 GXV589857:GYB589857 HHR589857:HHX589857 HRN589857:HRT589857 IBJ589857:IBP589857 ILF589857:ILL589857 IVB589857:IVH589857 JEX589857:JFD589857 JOT589857:JOZ589857 JYP589857:JYV589857 KIL589857:KIR589857 KSH589857:KSN589857 LCD589857:LCJ589857 LLZ589857:LMF589857 LVV589857:LWB589857 MFR589857:MFX589857 MPN589857:MPT589857 MZJ589857:MZP589857 NJF589857:NJL589857 NTB589857:NTH589857 OCX589857:ODD589857 OMT589857:OMZ589857 OWP589857:OWV589857 PGL589857:PGR589857 PQH589857:PQN589857 QAD589857:QAJ589857 QJZ589857:QKF589857 QTV589857:QUB589857 RDR589857:RDX589857 RNN589857:RNT589857 RXJ589857:RXP589857 SHF589857:SHL589857 SRB589857:SRH589857 TAX589857:TBD589857 TKT589857:TKZ589857 TUP589857:TUV589857 UEL589857:UER589857 UOH589857:UON589857 UYD589857:UYJ589857 VHZ589857:VIF589857 VRV589857:VSB589857 WBR589857:WBX589857 WLN589857:WLT589857 WVJ589857:WVP589857 B655393:H655393 IX655393:JD655393 ST655393:SZ655393 ACP655393:ACV655393 AML655393:AMR655393 AWH655393:AWN655393 BGD655393:BGJ655393 BPZ655393:BQF655393 BZV655393:CAB655393 CJR655393:CJX655393 CTN655393:CTT655393 DDJ655393:DDP655393 DNF655393:DNL655393 DXB655393:DXH655393 EGX655393:EHD655393 EQT655393:EQZ655393 FAP655393:FAV655393 FKL655393:FKR655393 FUH655393:FUN655393 GED655393:GEJ655393 GNZ655393:GOF655393 GXV655393:GYB655393 HHR655393:HHX655393 HRN655393:HRT655393 IBJ655393:IBP655393 ILF655393:ILL655393 IVB655393:IVH655393 JEX655393:JFD655393 JOT655393:JOZ655393 JYP655393:JYV655393 KIL655393:KIR655393 KSH655393:KSN655393 LCD655393:LCJ655393 LLZ655393:LMF655393 LVV655393:LWB655393 MFR655393:MFX655393 MPN655393:MPT655393 MZJ655393:MZP655393 NJF655393:NJL655393 NTB655393:NTH655393 OCX655393:ODD655393 OMT655393:OMZ655393 OWP655393:OWV655393 PGL655393:PGR655393 PQH655393:PQN655393 QAD655393:QAJ655393 QJZ655393:QKF655393 QTV655393:QUB655393 RDR655393:RDX655393 RNN655393:RNT655393 RXJ655393:RXP655393 SHF655393:SHL655393 SRB655393:SRH655393 TAX655393:TBD655393 TKT655393:TKZ655393 TUP655393:TUV655393 UEL655393:UER655393 UOH655393:UON655393 UYD655393:UYJ655393 VHZ655393:VIF655393 VRV655393:VSB655393 WBR655393:WBX655393 WLN655393:WLT655393 WVJ655393:WVP655393 B720929:H720929 IX720929:JD720929 ST720929:SZ720929 ACP720929:ACV720929 AML720929:AMR720929 AWH720929:AWN720929 BGD720929:BGJ720929 BPZ720929:BQF720929 BZV720929:CAB720929 CJR720929:CJX720929 CTN720929:CTT720929 DDJ720929:DDP720929 DNF720929:DNL720929 DXB720929:DXH720929 EGX720929:EHD720929 EQT720929:EQZ720929 FAP720929:FAV720929 FKL720929:FKR720929 FUH720929:FUN720929 GED720929:GEJ720929 GNZ720929:GOF720929 GXV720929:GYB720929 HHR720929:HHX720929 HRN720929:HRT720929 IBJ720929:IBP720929 ILF720929:ILL720929 IVB720929:IVH720929 JEX720929:JFD720929 JOT720929:JOZ720929 JYP720929:JYV720929 KIL720929:KIR720929 KSH720929:KSN720929 LCD720929:LCJ720929 LLZ720929:LMF720929 LVV720929:LWB720929 MFR720929:MFX720929 MPN720929:MPT720929 MZJ720929:MZP720929 NJF720929:NJL720929 NTB720929:NTH720929 OCX720929:ODD720929 OMT720929:OMZ720929 OWP720929:OWV720929 PGL720929:PGR720929 PQH720929:PQN720929 QAD720929:QAJ720929 QJZ720929:QKF720929 QTV720929:QUB720929 RDR720929:RDX720929 RNN720929:RNT720929 RXJ720929:RXP720929 SHF720929:SHL720929 SRB720929:SRH720929 TAX720929:TBD720929 TKT720929:TKZ720929 TUP720929:TUV720929 UEL720929:UER720929 UOH720929:UON720929 UYD720929:UYJ720929 VHZ720929:VIF720929 VRV720929:VSB720929 WBR720929:WBX720929 WLN720929:WLT720929 WVJ720929:WVP720929 B786465:H786465 IX786465:JD786465 ST786465:SZ786465 ACP786465:ACV786465 AML786465:AMR786465 AWH786465:AWN786465 BGD786465:BGJ786465 BPZ786465:BQF786465 BZV786465:CAB786465 CJR786465:CJX786465 CTN786465:CTT786465 DDJ786465:DDP786465 DNF786465:DNL786465 DXB786465:DXH786465 EGX786465:EHD786465 EQT786465:EQZ786465 FAP786465:FAV786465 FKL786465:FKR786465 FUH786465:FUN786465 GED786465:GEJ786465 GNZ786465:GOF786465 GXV786465:GYB786465 HHR786465:HHX786465 HRN786465:HRT786465 IBJ786465:IBP786465 ILF786465:ILL786465 IVB786465:IVH786465 JEX786465:JFD786465 JOT786465:JOZ786465 JYP786465:JYV786465 KIL786465:KIR786465 KSH786465:KSN786465 LCD786465:LCJ786465 LLZ786465:LMF786465 LVV786465:LWB786465 MFR786465:MFX786465 MPN786465:MPT786465 MZJ786465:MZP786465 NJF786465:NJL786465 NTB786465:NTH786465 OCX786465:ODD786465 OMT786465:OMZ786465 OWP786465:OWV786465 PGL786465:PGR786465 PQH786465:PQN786465 QAD786465:QAJ786465 QJZ786465:QKF786465 QTV786465:QUB786465 RDR786465:RDX786465 RNN786465:RNT786465 RXJ786465:RXP786465 SHF786465:SHL786465 SRB786465:SRH786465 TAX786465:TBD786465 TKT786465:TKZ786465 TUP786465:TUV786465 UEL786465:UER786465 UOH786465:UON786465 UYD786465:UYJ786465 VHZ786465:VIF786465 VRV786465:VSB786465 WBR786465:WBX786465 WLN786465:WLT786465 WVJ786465:WVP786465 B852001:H852001 IX852001:JD852001 ST852001:SZ852001 ACP852001:ACV852001 AML852001:AMR852001 AWH852001:AWN852001 BGD852001:BGJ852001 BPZ852001:BQF852001 BZV852001:CAB852001 CJR852001:CJX852001 CTN852001:CTT852001 DDJ852001:DDP852001 DNF852001:DNL852001 DXB852001:DXH852001 EGX852001:EHD852001 EQT852001:EQZ852001 FAP852001:FAV852001 FKL852001:FKR852001 FUH852001:FUN852001 GED852001:GEJ852001 GNZ852001:GOF852001 GXV852001:GYB852001 HHR852001:HHX852001 HRN852001:HRT852001 IBJ852001:IBP852001 ILF852001:ILL852001 IVB852001:IVH852001 JEX852001:JFD852001 JOT852001:JOZ852001 JYP852001:JYV852001 KIL852001:KIR852001 KSH852001:KSN852001 LCD852001:LCJ852001 LLZ852001:LMF852001 LVV852001:LWB852001 MFR852001:MFX852001 MPN852001:MPT852001 MZJ852001:MZP852001 NJF852001:NJL852001 NTB852001:NTH852001 OCX852001:ODD852001 OMT852001:OMZ852001 OWP852001:OWV852001 PGL852001:PGR852001 PQH852001:PQN852001 QAD852001:QAJ852001 QJZ852001:QKF852001 QTV852001:QUB852001 RDR852001:RDX852001 RNN852001:RNT852001 RXJ852001:RXP852001 SHF852001:SHL852001 SRB852001:SRH852001 TAX852001:TBD852001 TKT852001:TKZ852001 TUP852001:TUV852001 UEL852001:UER852001 UOH852001:UON852001 UYD852001:UYJ852001 VHZ852001:VIF852001 VRV852001:VSB852001 WBR852001:WBX852001 WLN852001:WLT852001 WVJ852001:WVP852001 B917537:H917537 IX917537:JD917537 ST917537:SZ917537 ACP917537:ACV917537 AML917537:AMR917537 AWH917537:AWN917537 BGD917537:BGJ917537 BPZ917537:BQF917537 BZV917537:CAB917537 CJR917537:CJX917537 CTN917537:CTT917537 DDJ917537:DDP917537 DNF917537:DNL917537 DXB917537:DXH917537 EGX917537:EHD917537 EQT917537:EQZ917537 FAP917537:FAV917537 FKL917537:FKR917537 FUH917537:FUN917537 GED917537:GEJ917537 GNZ917537:GOF917537 GXV917537:GYB917537 HHR917537:HHX917537 HRN917537:HRT917537 IBJ917537:IBP917537 ILF917537:ILL917537 IVB917537:IVH917537 JEX917537:JFD917537 JOT917537:JOZ917537 JYP917537:JYV917537 KIL917537:KIR917537 KSH917537:KSN917537 LCD917537:LCJ917537 LLZ917537:LMF917537 LVV917537:LWB917537 MFR917537:MFX917537 MPN917537:MPT917537 MZJ917537:MZP917537 NJF917537:NJL917537 NTB917537:NTH917537 OCX917537:ODD917537 OMT917537:OMZ917537 OWP917537:OWV917537 PGL917537:PGR917537 PQH917537:PQN917537 QAD917537:QAJ917537 QJZ917537:QKF917537 QTV917537:QUB917537 RDR917537:RDX917537 RNN917537:RNT917537 RXJ917537:RXP917537 SHF917537:SHL917537 SRB917537:SRH917537 TAX917537:TBD917537 TKT917537:TKZ917537 TUP917537:TUV917537 UEL917537:UER917537 UOH917537:UON917537 UYD917537:UYJ917537 VHZ917537:VIF917537 VRV917537:VSB917537 WBR917537:WBX917537 WLN917537:WLT917537 WVJ917537:WVP917537 B983073:H983073 IX983073:JD983073 ST983073:SZ983073 ACP983073:ACV983073 AML983073:AMR983073 AWH983073:AWN983073 BGD983073:BGJ983073 BPZ983073:BQF983073 BZV983073:CAB983073 CJR983073:CJX983073 CTN983073:CTT983073 DDJ983073:DDP983073 DNF983073:DNL983073 DXB983073:DXH983073 EGX983073:EHD983073 EQT983073:EQZ983073 FAP983073:FAV983073 FKL983073:FKR983073 FUH983073:FUN983073 GED983073:GEJ983073 GNZ983073:GOF983073 GXV983073:GYB983073 HHR983073:HHX983073 HRN983073:HRT983073 IBJ983073:IBP983073 ILF983073:ILL983073 IVB983073:IVH983073 JEX983073:JFD983073 JOT983073:JOZ983073 JYP983073:JYV983073 KIL983073:KIR983073 KSH983073:KSN983073 LCD983073:LCJ983073 LLZ983073:LMF983073 LVV983073:LWB983073 MFR983073:MFX983073 MPN983073:MPT983073 MZJ983073:MZP983073 NJF983073:NJL983073 NTB983073:NTH983073 OCX983073:ODD983073 OMT983073:OMZ983073 OWP983073:OWV983073 PGL983073:PGR983073 PQH983073:PQN983073 QAD983073:QAJ983073 QJZ983073:QKF983073 QTV983073:QUB983073 RDR983073:RDX983073 RNN983073:RNT983073 RXJ983073:RXP983073 SHF983073:SHL983073 SRB983073:SRH983073 TAX983073:TBD983073 TKT983073:TKZ983073 TUP983073:TUV983073 UEL983073:UER983073 UOH983073:UON983073 UYD983073:UYJ983073 VHZ983073:VIF983073 VRV983073:VSB983073 WBR983073:WBX983073 WLN983073:WLT983073 WVJ983073:WVP983073" xr:uid="{00000000-0002-0000-0400-000000000000}"/>
    <dataValidation allowBlank="1" showInputMessage="1" showErrorMessage="1" prompt="Note: Dividends Paid will be subtracted from other inputs to arrive at the closing balance. Thus it should be entered as a positive value." sqref="IW13:JC13 SS13:SY13 ACO13:ACU13 AMK13:AMQ13 AWG13:AWM13 BGC13:BGI13 BPY13:BQE13 BZU13:CAA13 CJQ13:CJW13 CTM13:CTS13 DDI13:DDO13 DNE13:DNK13 DXA13:DXG13 EGW13:EHC13 EQS13:EQY13 FAO13:FAU13 FKK13:FKQ13 FUG13:FUM13 GEC13:GEI13 GNY13:GOE13 GXU13:GYA13 HHQ13:HHW13 HRM13:HRS13 IBI13:IBO13 ILE13:ILK13 IVA13:IVG13 JEW13:JFC13 JOS13:JOY13 JYO13:JYU13 KIK13:KIQ13 KSG13:KSM13 LCC13:LCI13 LLY13:LME13 LVU13:LWA13 MFQ13:MFW13 MPM13:MPS13 MZI13:MZO13 NJE13:NJK13 NTA13:NTG13 OCW13:ODC13 OMS13:OMY13 OWO13:OWU13 PGK13:PGQ13 PQG13:PQM13 QAC13:QAI13 QJY13:QKE13 QTU13:QUA13 RDQ13:RDW13 RNM13:RNS13 RXI13:RXO13 SHE13:SHK13 SRA13:SRG13 TAW13:TBC13 TKS13:TKY13 TUO13:TUU13 UEK13:UEQ13 UOG13:UOM13 UYC13:UYI13 VHY13:VIE13 VRU13:VSA13 WBQ13:WBW13 WLM13:WLS13 WVI13:WVO13 B13:G13 B65568:H65568 IX65568:JD65568 ST65568:SZ65568 ACP65568:ACV65568 AML65568:AMR65568 AWH65568:AWN65568 BGD65568:BGJ65568 BPZ65568:BQF65568 BZV65568:CAB65568 CJR65568:CJX65568 CTN65568:CTT65568 DDJ65568:DDP65568 DNF65568:DNL65568 DXB65568:DXH65568 EGX65568:EHD65568 EQT65568:EQZ65568 FAP65568:FAV65568 FKL65568:FKR65568 FUH65568:FUN65568 GED65568:GEJ65568 GNZ65568:GOF65568 GXV65568:GYB65568 HHR65568:HHX65568 HRN65568:HRT65568 IBJ65568:IBP65568 ILF65568:ILL65568 IVB65568:IVH65568 JEX65568:JFD65568 JOT65568:JOZ65568 JYP65568:JYV65568 KIL65568:KIR65568 KSH65568:KSN65568 LCD65568:LCJ65568 LLZ65568:LMF65568 LVV65568:LWB65568 MFR65568:MFX65568 MPN65568:MPT65568 MZJ65568:MZP65568 NJF65568:NJL65568 NTB65568:NTH65568 OCX65568:ODD65568 OMT65568:OMZ65568 OWP65568:OWV65568 PGL65568:PGR65568 PQH65568:PQN65568 QAD65568:QAJ65568 QJZ65568:QKF65568 QTV65568:QUB65568 RDR65568:RDX65568 RNN65568:RNT65568 RXJ65568:RXP65568 SHF65568:SHL65568 SRB65568:SRH65568 TAX65568:TBD65568 TKT65568:TKZ65568 TUP65568:TUV65568 UEL65568:UER65568 UOH65568:UON65568 UYD65568:UYJ65568 VHZ65568:VIF65568 VRV65568:VSB65568 WBR65568:WBX65568 WLN65568:WLT65568 WVJ65568:WVP65568 B131104:H131104 IX131104:JD131104 ST131104:SZ131104 ACP131104:ACV131104 AML131104:AMR131104 AWH131104:AWN131104 BGD131104:BGJ131104 BPZ131104:BQF131104 BZV131104:CAB131104 CJR131104:CJX131104 CTN131104:CTT131104 DDJ131104:DDP131104 DNF131104:DNL131104 DXB131104:DXH131104 EGX131104:EHD131104 EQT131104:EQZ131104 FAP131104:FAV131104 FKL131104:FKR131104 FUH131104:FUN131104 GED131104:GEJ131104 GNZ131104:GOF131104 GXV131104:GYB131104 HHR131104:HHX131104 HRN131104:HRT131104 IBJ131104:IBP131104 ILF131104:ILL131104 IVB131104:IVH131104 JEX131104:JFD131104 JOT131104:JOZ131104 JYP131104:JYV131104 KIL131104:KIR131104 KSH131104:KSN131104 LCD131104:LCJ131104 LLZ131104:LMF131104 LVV131104:LWB131104 MFR131104:MFX131104 MPN131104:MPT131104 MZJ131104:MZP131104 NJF131104:NJL131104 NTB131104:NTH131104 OCX131104:ODD131104 OMT131104:OMZ131104 OWP131104:OWV131104 PGL131104:PGR131104 PQH131104:PQN131104 QAD131104:QAJ131104 QJZ131104:QKF131104 QTV131104:QUB131104 RDR131104:RDX131104 RNN131104:RNT131104 RXJ131104:RXP131104 SHF131104:SHL131104 SRB131104:SRH131104 TAX131104:TBD131104 TKT131104:TKZ131104 TUP131104:TUV131104 UEL131104:UER131104 UOH131104:UON131104 UYD131104:UYJ131104 VHZ131104:VIF131104 VRV131104:VSB131104 WBR131104:WBX131104 WLN131104:WLT131104 WVJ131104:WVP131104 B196640:H196640 IX196640:JD196640 ST196640:SZ196640 ACP196640:ACV196640 AML196640:AMR196640 AWH196640:AWN196640 BGD196640:BGJ196640 BPZ196640:BQF196640 BZV196640:CAB196640 CJR196640:CJX196640 CTN196640:CTT196640 DDJ196640:DDP196640 DNF196640:DNL196640 DXB196640:DXH196640 EGX196640:EHD196640 EQT196640:EQZ196640 FAP196640:FAV196640 FKL196640:FKR196640 FUH196640:FUN196640 GED196640:GEJ196640 GNZ196640:GOF196640 GXV196640:GYB196640 HHR196640:HHX196640 HRN196640:HRT196640 IBJ196640:IBP196640 ILF196640:ILL196640 IVB196640:IVH196640 JEX196640:JFD196640 JOT196640:JOZ196640 JYP196640:JYV196640 KIL196640:KIR196640 KSH196640:KSN196640 LCD196640:LCJ196640 LLZ196640:LMF196640 LVV196640:LWB196640 MFR196640:MFX196640 MPN196640:MPT196640 MZJ196640:MZP196640 NJF196640:NJL196640 NTB196640:NTH196640 OCX196640:ODD196640 OMT196640:OMZ196640 OWP196640:OWV196640 PGL196640:PGR196640 PQH196640:PQN196640 QAD196640:QAJ196640 QJZ196640:QKF196640 QTV196640:QUB196640 RDR196640:RDX196640 RNN196640:RNT196640 RXJ196640:RXP196640 SHF196640:SHL196640 SRB196640:SRH196640 TAX196640:TBD196640 TKT196640:TKZ196640 TUP196640:TUV196640 UEL196640:UER196640 UOH196640:UON196640 UYD196640:UYJ196640 VHZ196640:VIF196640 VRV196640:VSB196640 WBR196640:WBX196640 WLN196640:WLT196640 WVJ196640:WVP196640 B262176:H262176 IX262176:JD262176 ST262176:SZ262176 ACP262176:ACV262176 AML262176:AMR262176 AWH262176:AWN262176 BGD262176:BGJ262176 BPZ262176:BQF262176 BZV262176:CAB262176 CJR262176:CJX262176 CTN262176:CTT262176 DDJ262176:DDP262176 DNF262176:DNL262176 DXB262176:DXH262176 EGX262176:EHD262176 EQT262176:EQZ262176 FAP262176:FAV262176 FKL262176:FKR262176 FUH262176:FUN262176 GED262176:GEJ262176 GNZ262176:GOF262176 GXV262176:GYB262176 HHR262176:HHX262176 HRN262176:HRT262176 IBJ262176:IBP262176 ILF262176:ILL262176 IVB262176:IVH262176 JEX262176:JFD262176 JOT262176:JOZ262176 JYP262176:JYV262176 KIL262176:KIR262176 KSH262176:KSN262176 LCD262176:LCJ262176 LLZ262176:LMF262176 LVV262176:LWB262176 MFR262176:MFX262176 MPN262176:MPT262176 MZJ262176:MZP262176 NJF262176:NJL262176 NTB262176:NTH262176 OCX262176:ODD262176 OMT262176:OMZ262176 OWP262176:OWV262176 PGL262176:PGR262176 PQH262176:PQN262176 QAD262176:QAJ262176 QJZ262176:QKF262176 QTV262176:QUB262176 RDR262176:RDX262176 RNN262176:RNT262176 RXJ262176:RXP262176 SHF262176:SHL262176 SRB262176:SRH262176 TAX262176:TBD262176 TKT262176:TKZ262176 TUP262176:TUV262176 UEL262176:UER262176 UOH262176:UON262176 UYD262176:UYJ262176 VHZ262176:VIF262176 VRV262176:VSB262176 WBR262176:WBX262176 WLN262176:WLT262176 WVJ262176:WVP262176 B327712:H327712 IX327712:JD327712 ST327712:SZ327712 ACP327712:ACV327712 AML327712:AMR327712 AWH327712:AWN327712 BGD327712:BGJ327712 BPZ327712:BQF327712 BZV327712:CAB327712 CJR327712:CJX327712 CTN327712:CTT327712 DDJ327712:DDP327712 DNF327712:DNL327712 DXB327712:DXH327712 EGX327712:EHD327712 EQT327712:EQZ327712 FAP327712:FAV327712 FKL327712:FKR327712 FUH327712:FUN327712 GED327712:GEJ327712 GNZ327712:GOF327712 GXV327712:GYB327712 HHR327712:HHX327712 HRN327712:HRT327712 IBJ327712:IBP327712 ILF327712:ILL327712 IVB327712:IVH327712 JEX327712:JFD327712 JOT327712:JOZ327712 JYP327712:JYV327712 KIL327712:KIR327712 KSH327712:KSN327712 LCD327712:LCJ327712 LLZ327712:LMF327712 LVV327712:LWB327712 MFR327712:MFX327712 MPN327712:MPT327712 MZJ327712:MZP327712 NJF327712:NJL327712 NTB327712:NTH327712 OCX327712:ODD327712 OMT327712:OMZ327712 OWP327712:OWV327712 PGL327712:PGR327712 PQH327712:PQN327712 QAD327712:QAJ327712 QJZ327712:QKF327712 QTV327712:QUB327712 RDR327712:RDX327712 RNN327712:RNT327712 RXJ327712:RXP327712 SHF327712:SHL327712 SRB327712:SRH327712 TAX327712:TBD327712 TKT327712:TKZ327712 TUP327712:TUV327712 UEL327712:UER327712 UOH327712:UON327712 UYD327712:UYJ327712 VHZ327712:VIF327712 VRV327712:VSB327712 WBR327712:WBX327712 WLN327712:WLT327712 WVJ327712:WVP327712 B393248:H393248 IX393248:JD393248 ST393248:SZ393248 ACP393248:ACV393248 AML393248:AMR393248 AWH393248:AWN393248 BGD393248:BGJ393248 BPZ393248:BQF393248 BZV393248:CAB393248 CJR393248:CJX393248 CTN393248:CTT393248 DDJ393248:DDP393248 DNF393248:DNL393248 DXB393248:DXH393248 EGX393248:EHD393248 EQT393248:EQZ393248 FAP393248:FAV393248 FKL393248:FKR393248 FUH393248:FUN393248 GED393248:GEJ393248 GNZ393248:GOF393248 GXV393248:GYB393248 HHR393248:HHX393248 HRN393248:HRT393248 IBJ393248:IBP393248 ILF393248:ILL393248 IVB393248:IVH393248 JEX393248:JFD393248 JOT393248:JOZ393248 JYP393248:JYV393248 KIL393248:KIR393248 KSH393248:KSN393248 LCD393248:LCJ393248 LLZ393248:LMF393248 LVV393248:LWB393248 MFR393248:MFX393248 MPN393248:MPT393248 MZJ393248:MZP393248 NJF393248:NJL393248 NTB393248:NTH393248 OCX393248:ODD393248 OMT393248:OMZ393248 OWP393248:OWV393248 PGL393248:PGR393248 PQH393248:PQN393248 QAD393248:QAJ393248 QJZ393248:QKF393248 QTV393248:QUB393248 RDR393248:RDX393248 RNN393248:RNT393248 RXJ393248:RXP393248 SHF393248:SHL393248 SRB393248:SRH393248 TAX393248:TBD393248 TKT393248:TKZ393248 TUP393248:TUV393248 UEL393248:UER393248 UOH393248:UON393248 UYD393248:UYJ393248 VHZ393248:VIF393248 VRV393248:VSB393248 WBR393248:WBX393248 WLN393248:WLT393248 WVJ393248:WVP393248 B458784:H458784 IX458784:JD458784 ST458784:SZ458784 ACP458784:ACV458784 AML458784:AMR458784 AWH458784:AWN458784 BGD458784:BGJ458784 BPZ458784:BQF458784 BZV458784:CAB458784 CJR458784:CJX458784 CTN458784:CTT458784 DDJ458784:DDP458784 DNF458784:DNL458784 DXB458784:DXH458784 EGX458784:EHD458784 EQT458784:EQZ458784 FAP458784:FAV458784 FKL458784:FKR458784 FUH458784:FUN458784 GED458784:GEJ458784 GNZ458784:GOF458784 GXV458784:GYB458784 HHR458784:HHX458784 HRN458784:HRT458784 IBJ458784:IBP458784 ILF458784:ILL458784 IVB458784:IVH458784 JEX458784:JFD458784 JOT458784:JOZ458784 JYP458784:JYV458784 KIL458784:KIR458784 KSH458784:KSN458784 LCD458784:LCJ458784 LLZ458784:LMF458784 LVV458784:LWB458784 MFR458784:MFX458784 MPN458784:MPT458784 MZJ458784:MZP458784 NJF458784:NJL458784 NTB458784:NTH458784 OCX458784:ODD458784 OMT458784:OMZ458784 OWP458784:OWV458784 PGL458784:PGR458784 PQH458784:PQN458784 QAD458784:QAJ458784 QJZ458784:QKF458784 QTV458784:QUB458784 RDR458784:RDX458784 RNN458784:RNT458784 RXJ458784:RXP458784 SHF458784:SHL458784 SRB458784:SRH458784 TAX458784:TBD458784 TKT458784:TKZ458784 TUP458784:TUV458784 UEL458784:UER458784 UOH458784:UON458784 UYD458784:UYJ458784 VHZ458784:VIF458784 VRV458784:VSB458784 WBR458784:WBX458784 WLN458784:WLT458784 WVJ458784:WVP458784 B524320:H524320 IX524320:JD524320 ST524320:SZ524320 ACP524320:ACV524320 AML524320:AMR524320 AWH524320:AWN524320 BGD524320:BGJ524320 BPZ524320:BQF524320 BZV524320:CAB524320 CJR524320:CJX524320 CTN524320:CTT524320 DDJ524320:DDP524320 DNF524320:DNL524320 DXB524320:DXH524320 EGX524320:EHD524320 EQT524320:EQZ524320 FAP524320:FAV524320 FKL524320:FKR524320 FUH524320:FUN524320 GED524320:GEJ524320 GNZ524320:GOF524320 GXV524320:GYB524320 HHR524320:HHX524320 HRN524320:HRT524320 IBJ524320:IBP524320 ILF524320:ILL524320 IVB524320:IVH524320 JEX524320:JFD524320 JOT524320:JOZ524320 JYP524320:JYV524320 KIL524320:KIR524320 KSH524320:KSN524320 LCD524320:LCJ524320 LLZ524320:LMF524320 LVV524320:LWB524320 MFR524320:MFX524320 MPN524320:MPT524320 MZJ524320:MZP524320 NJF524320:NJL524320 NTB524320:NTH524320 OCX524320:ODD524320 OMT524320:OMZ524320 OWP524320:OWV524320 PGL524320:PGR524320 PQH524320:PQN524320 QAD524320:QAJ524320 QJZ524320:QKF524320 QTV524320:QUB524320 RDR524320:RDX524320 RNN524320:RNT524320 RXJ524320:RXP524320 SHF524320:SHL524320 SRB524320:SRH524320 TAX524320:TBD524320 TKT524320:TKZ524320 TUP524320:TUV524320 UEL524320:UER524320 UOH524320:UON524320 UYD524320:UYJ524320 VHZ524320:VIF524320 VRV524320:VSB524320 WBR524320:WBX524320 WLN524320:WLT524320 WVJ524320:WVP524320 B589856:H589856 IX589856:JD589856 ST589856:SZ589856 ACP589856:ACV589856 AML589856:AMR589856 AWH589856:AWN589856 BGD589856:BGJ589856 BPZ589856:BQF589856 BZV589856:CAB589856 CJR589856:CJX589856 CTN589856:CTT589856 DDJ589856:DDP589856 DNF589856:DNL589856 DXB589856:DXH589856 EGX589856:EHD589856 EQT589856:EQZ589856 FAP589856:FAV589856 FKL589856:FKR589856 FUH589856:FUN589856 GED589856:GEJ589856 GNZ589856:GOF589856 GXV589856:GYB589856 HHR589856:HHX589856 HRN589856:HRT589856 IBJ589856:IBP589856 ILF589856:ILL589856 IVB589856:IVH589856 JEX589856:JFD589856 JOT589856:JOZ589856 JYP589856:JYV589856 KIL589856:KIR589856 KSH589856:KSN589856 LCD589856:LCJ589856 LLZ589856:LMF589856 LVV589856:LWB589856 MFR589856:MFX589856 MPN589856:MPT589856 MZJ589856:MZP589856 NJF589856:NJL589856 NTB589856:NTH589856 OCX589856:ODD589856 OMT589856:OMZ589856 OWP589856:OWV589856 PGL589856:PGR589856 PQH589856:PQN589856 QAD589856:QAJ589856 QJZ589856:QKF589856 QTV589856:QUB589856 RDR589856:RDX589856 RNN589856:RNT589856 RXJ589856:RXP589856 SHF589856:SHL589856 SRB589856:SRH589856 TAX589856:TBD589856 TKT589856:TKZ589856 TUP589856:TUV589856 UEL589856:UER589856 UOH589856:UON589856 UYD589856:UYJ589856 VHZ589856:VIF589856 VRV589856:VSB589856 WBR589856:WBX589856 WLN589856:WLT589856 WVJ589856:WVP589856 B655392:H655392 IX655392:JD655392 ST655392:SZ655392 ACP655392:ACV655392 AML655392:AMR655392 AWH655392:AWN655392 BGD655392:BGJ655392 BPZ655392:BQF655392 BZV655392:CAB655392 CJR655392:CJX655392 CTN655392:CTT655392 DDJ655392:DDP655392 DNF655392:DNL655392 DXB655392:DXH655392 EGX655392:EHD655392 EQT655392:EQZ655392 FAP655392:FAV655392 FKL655392:FKR655392 FUH655392:FUN655392 GED655392:GEJ655392 GNZ655392:GOF655392 GXV655392:GYB655392 HHR655392:HHX655392 HRN655392:HRT655392 IBJ655392:IBP655392 ILF655392:ILL655392 IVB655392:IVH655392 JEX655392:JFD655392 JOT655392:JOZ655392 JYP655392:JYV655392 KIL655392:KIR655392 KSH655392:KSN655392 LCD655392:LCJ655392 LLZ655392:LMF655392 LVV655392:LWB655392 MFR655392:MFX655392 MPN655392:MPT655392 MZJ655392:MZP655392 NJF655392:NJL655392 NTB655392:NTH655392 OCX655392:ODD655392 OMT655392:OMZ655392 OWP655392:OWV655392 PGL655392:PGR655392 PQH655392:PQN655392 QAD655392:QAJ655392 QJZ655392:QKF655392 QTV655392:QUB655392 RDR655392:RDX655392 RNN655392:RNT655392 RXJ655392:RXP655392 SHF655392:SHL655392 SRB655392:SRH655392 TAX655392:TBD655392 TKT655392:TKZ655392 TUP655392:TUV655392 UEL655392:UER655392 UOH655392:UON655392 UYD655392:UYJ655392 VHZ655392:VIF655392 VRV655392:VSB655392 WBR655392:WBX655392 WLN655392:WLT655392 WVJ655392:WVP655392 B720928:H720928 IX720928:JD720928 ST720928:SZ720928 ACP720928:ACV720928 AML720928:AMR720928 AWH720928:AWN720928 BGD720928:BGJ720928 BPZ720928:BQF720928 BZV720928:CAB720928 CJR720928:CJX720928 CTN720928:CTT720928 DDJ720928:DDP720928 DNF720928:DNL720928 DXB720928:DXH720928 EGX720928:EHD720928 EQT720928:EQZ720928 FAP720928:FAV720928 FKL720928:FKR720928 FUH720928:FUN720928 GED720928:GEJ720928 GNZ720928:GOF720928 GXV720928:GYB720928 HHR720928:HHX720928 HRN720928:HRT720928 IBJ720928:IBP720928 ILF720928:ILL720928 IVB720928:IVH720928 JEX720928:JFD720928 JOT720928:JOZ720928 JYP720928:JYV720928 KIL720928:KIR720928 KSH720928:KSN720928 LCD720928:LCJ720928 LLZ720928:LMF720928 LVV720928:LWB720928 MFR720928:MFX720928 MPN720928:MPT720928 MZJ720928:MZP720928 NJF720928:NJL720928 NTB720928:NTH720928 OCX720928:ODD720928 OMT720928:OMZ720928 OWP720928:OWV720928 PGL720928:PGR720928 PQH720928:PQN720928 QAD720928:QAJ720928 QJZ720928:QKF720928 QTV720928:QUB720928 RDR720928:RDX720928 RNN720928:RNT720928 RXJ720928:RXP720928 SHF720928:SHL720928 SRB720928:SRH720928 TAX720928:TBD720928 TKT720928:TKZ720928 TUP720928:TUV720928 UEL720928:UER720928 UOH720928:UON720928 UYD720928:UYJ720928 VHZ720928:VIF720928 VRV720928:VSB720928 WBR720928:WBX720928 WLN720928:WLT720928 WVJ720928:WVP720928 B786464:H786464 IX786464:JD786464 ST786464:SZ786464 ACP786464:ACV786464 AML786464:AMR786464 AWH786464:AWN786464 BGD786464:BGJ786464 BPZ786464:BQF786464 BZV786464:CAB786464 CJR786464:CJX786464 CTN786464:CTT786464 DDJ786464:DDP786464 DNF786464:DNL786464 DXB786464:DXH786464 EGX786464:EHD786464 EQT786464:EQZ786464 FAP786464:FAV786464 FKL786464:FKR786464 FUH786464:FUN786464 GED786464:GEJ786464 GNZ786464:GOF786464 GXV786464:GYB786464 HHR786464:HHX786464 HRN786464:HRT786464 IBJ786464:IBP786464 ILF786464:ILL786464 IVB786464:IVH786464 JEX786464:JFD786464 JOT786464:JOZ786464 JYP786464:JYV786464 KIL786464:KIR786464 KSH786464:KSN786464 LCD786464:LCJ786464 LLZ786464:LMF786464 LVV786464:LWB786464 MFR786464:MFX786464 MPN786464:MPT786464 MZJ786464:MZP786464 NJF786464:NJL786464 NTB786464:NTH786464 OCX786464:ODD786464 OMT786464:OMZ786464 OWP786464:OWV786464 PGL786464:PGR786464 PQH786464:PQN786464 QAD786464:QAJ786464 QJZ786464:QKF786464 QTV786464:QUB786464 RDR786464:RDX786464 RNN786464:RNT786464 RXJ786464:RXP786464 SHF786464:SHL786464 SRB786464:SRH786464 TAX786464:TBD786464 TKT786464:TKZ786464 TUP786464:TUV786464 UEL786464:UER786464 UOH786464:UON786464 UYD786464:UYJ786464 VHZ786464:VIF786464 VRV786464:VSB786464 WBR786464:WBX786464 WLN786464:WLT786464 WVJ786464:WVP786464 B852000:H852000 IX852000:JD852000 ST852000:SZ852000 ACP852000:ACV852000 AML852000:AMR852000 AWH852000:AWN852000 BGD852000:BGJ852000 BPZ852000:BQF852000 BZV852000:CAB852000 CJR852000:CJX852000 CTN852000:CTT852000 DDJ852000:DDP852000 DNF852000:DNL852000 DXB852000:DXH852000 EGX852000:EHD852000 EQT852000:EQZ852000 FAP852000:FAV852000 FKL852000:FKR852000 FUH852000:FUN852000 GED852000:GEJ852000 GNZ852000:GOF852000 GXV852000:GYB852000 HHR852000:HHX852000 HRN852000:HRT852000 IBJ852000:IBP852000 ILF852000:ILL852000 IVB852000:IVH852000 JEX852000:JFD852000 JOT852000:JOZ852000 JYP852000:JYV852000 KIL852000:KIR852000 KSH852000:KSN852000 LCD852000:LCJ852000 LLZ852000:LMF852000 LVV852000:LWB852000 MFR852000:MFX852000 MPN852000:MPT852000 MZJ852000:MZP852000 NJF852000:NJL852000 NTB852000:NTH852000 OCX852000:ODD852000 OMT852000:OMZ852000 OWP852000:OWV852000 PGL852000:PGR852000 PQH852000:PQN852000 QAD852000:QAJ852000 QJZ852000:QKF852000 QTV852000:QUB852000 RDR852000:RDX852000 RNN852000:RNT852000 RXJ852000:RXP852000 SHF852000:SHL852000 SRB852000:SRH852000 TAX852000:TBD852000 TKT852000:TKZ852000 TUP852000:TUV852000 UEL852000:UER852000 UOH852000:UON852000 UYD852000:UYJ852000 VHZ852000:VIF852000 VRV852000:VSB852000 WBR852000:WBX852000 WLN852000:WLT852000 WVJ852000:WVP852000 B917536:H917536 IX917536:JD917536 ST917536:SZ917536 ACP917536:ACV917536 AML917536:AMR917536 AWH917536:AWN917536 BGD917536:BGJ917536 BPZ917536:BQF917536 BZV917536:CAB917536 CJR917536:CJX917536 CTN917536:CTT917536 DDJ917536:DDP917536 DNF917536:DNL917536 DXB917536:DXH917536 EGX917536:EHD917536 EQT917536:EQZ917536 FAP917536:FAV917536 FKL917536:FKR917536 FUH917536:FUN917536 GED917536:GEJ917536 GNZ917536:GOF917536 GXV917536:GYB917536 HHR917536:HHX917536 HRN917536:HRT917536 IBJ917536:IBP917536 ILF917536:ILL917536 IVB917536:IVH917536 JEX917536:JFD917536 JOT917536:JOZ917536 JYP917536:JYV917536 KIL917536:KIR917536 KSH917536:KSN917536 LCD917536:LCJ917536 LLZ917536:LMF917536 LVV917536:LWB917536 MFR917536:MFX917536 MPN917536:MPT917536 MZJ917536:MZP917536 NJF917536:NJL917536 NTB917536:NTH917536 OCX917536:ODD917536 OMT917536:OMZ917536 OWP917536:OWV917536 PGL917536:PGR917536 PQH917536:PQN917536 QAD917536:QAJ917536 QJZ917536:QKF917536 QTV917536:QUB917536 RDR917536:RDX917536 RNN917536:RNT917536 RXJ917536:RXP917536 SHF917536:SHL917536 SRB917536:SRH917536 TAX917536:TBD917536 TKT917536:TKZ917536 TUP917536:TUV917536 UEL917536:UER917536 UOH917536:UON917536 UYD917536:UYJ917536 VHZ917536:VIF917536 VRV917536:VSB917536 WBR917536:WBX917536 WLN917536:WLT917536 WVJ917536:WVP917536 B983072:H983072 IX983072:JD983072 ST983072:SZ983072 ACP983072:ACV983072 AML983072:AMR983072 AWH983072:AWN983072 BGD983072:BGJ983072 BPZ983072:BQF983072 BZV983072:CAB983072 CJR983072:CJX983072 CTN983072:CTT983072 DDJ983072:DDP983072 DNF983072:DNL983072 DXB983072:DXH983072 EGX983072:EHD983072 EQT983072:EQZ983072 FAP983072:FAV983072 FKL983072:FKR983072 FUH983072:FUN983072 GED983072:GEJ983072 GNZ983072:GOF983072 GXV983072:GYB983072 HHR983072:HHX983072 HRN983072:HRT983072 IBJ983072:IBP983072 ILF983072:ILL983072 IVB983072:IVH983072 JEX983072:JFD983072 JOT983072:JOZ983072 JYP983072:JYV983072 KIL983072:KIR983072 KSH983072:KSN983072 LCD983072:LCJ983072 LLZ983072:LMF983072 LVV983072:LWB983072 MFR983072:MFX983072 MPN983072:MPT983072 MZJ983072:MZP983072 NJF983072:NJL983072 NTB983072:NTH983072 OCX983072:ODD983072 OMT983072:OMZ983072 OWP983072:OWV983072 PGL983072:PGR983072 PQH983072:PQN983072 QAD983072:QAJ983072 QJZ983072:QKF983072 QTV983072:QUB983072 RDR983072:RDX983072 RNN983072:RNT983072 RXJ983072:RXP983072 SHF983072:SHL983072 SRB983072:SRH983072 TAX983072:TBD983072 TKT983072:TKZ983072 TUP983072:TUV983072 UEL983072:UER983072 UOH983072:UON983072 UYD983072:UYJ983072 VHZ983072:VIF983072 VRV983072:VSB983072 WBR983072:WBX983072 WLN983072:WLT983072 WVJ983072:WVP983072" xr:uid="{00000000-0002-0000-0400-000001000000}"/>
  </dataValidations>
  <pageMargins left="0.7" right="0.7" top="0.75" bottom="0.75" header="0.3" footer="0.3"/>
  <pageSetup orientation="portrait" horizontalDpi="300" r:id="rId1"/>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D665B-9487-44E0-BE31-A583FCFEA74F}">
  <dimension ref="A1:H56"/>
  <sheetViews>
    <sheetView zoomScale="70" zoomScaleNormal="70" workbookViewId="0">
      <selection activeCell="S29" sqref="S29"/>
    </sheetView>
  </sheetViews>
  <sheetFormatPr defaultColWidth="9.33203125" defaultRowHeight="15"/>
  <cols>
    <col min="1" max="1" width="9.33203125" style="58"/>
    <col min="2" max="2" width="63" style="58" customWidth="1"/>
    <col min="3" max="16384" width="9.33203125" style="58"/>
  </cols>
  <sheetData>
    <row r="1" spans="1:8" s="44" customFormat="1" ht="23.25">
      <c r="A1" s="269" t="str">
        <f>'Cover Page'!$A$14</f>
        <v xml:space="preserve">Company Name </v>
      </c>
    </row>
    <row r="2" spans="1:8" customFormat="1" ht="12.75"/>
    <row r="3" spans="1:8" s="44" customFormat="1">
      <c r="A3" s="32" t="str">
        <f>'Cover Page'!$H$12</f>
        <v>FOR THE QUARTER ENDED</v>
      </c>
      <c r="C3" s="270" t="str">
        <f>'Cover Page'!H$14</f>
        <v>March 31</v>
      </c>
      <c r="D3" s="268">
        <f>'Cover Page'!I$14</f>
        <v>2025</v>
      </c>
    </row>
    <row r="4" spans="1:8" s="44" customFormat="1" ht="14.25"/>
    <row r="5" spans="1:8" s="275" customFormat="1" ht="33.75">
      <c r="A5" s="274" t="s">
        <v>380</v>
      </c>
    </row>
    <row r="7" spans="1:8">
      <c r="A7" s="284"/>
      <c r="B7" s="285"/>
      <c r="C7" s="285"/>
      <c r="D7" s="285"/>
      <c r="E7" s="285"/>
      <c r="F7" s="285"/>
      <c r="G7" s="285"/>
      <c r="H7" s="286"/>
    </row>
    <row r="8" spans="1:8">
      <c r="A8" s="287"/>
      <c r="B8" s="288"/>
      <c r="C8" s="288"/>
      <c r="D8" s="288"/>
      <c r="E8" s="288"/>
      <c r="F8" s="288"/>
      <c r="G8" s="288"/>
      <c r="H8" s="289"/>
    </row>
    <row r="9" spans="1:8">
      <c r="A9" s="287"/>
      <c r="B9" s="288"/>
      <c r="C9" s="288"/>
      <c r="D9" s="288"/>
      <c r="E9" s="288"/>
      <c r="F9" s="288"/>
      <c r="G9" s="288"/>
      <c r="H9" s="289"/>
    </row>
    <row r="10" spans="1:8">
      <c r="A10" s="287"/>
      <c r="B10" s="288"/>
      <c r="C10" s="288"/>
      <c r="D10" s="288"/>
      <c r="E10" s="288"/>
      <c r="F10" s="288"/>
      <c r="G10" s="288"/>
      <c r="H10" s="289"/>
    </row>
    <row r="11" spans="1:8">
      <c r="A11" s="287"/>
      <c r="B11" s="288"/>
      <c r="C11" s="288"/>
      <c r="D11" s="288"/>
      <c r="E11" s="288"/>
      <c r="F11" s="288"/>
      <c r="G11" s="288"/>
      <c r="H11" s="289"/>
    </row>
    <row r="12" spans="1:8">
      <c r="A12" s="287"/>
      <c r="B12" s="288"/>
      <c r="C12" s="288"/>
      <c r="D12" s="288"/>
      <c r="E12" s="288"/>
      <c r="F12" s="288"/>
      <c r="G12" s="288"/>
      <c r="H12" s="289"/>
    </row>
    <row r="13" spans="1:8">
      <c r="A13" s="287"/>
      <c r="B13" s="288"/>
      <c r="C13" s="288"/>
      <c r="D13" s="288"/>
      <c r="E13" s="288"/>
      <c r="F13" s="288"/>
      <c r="G13" s="288"/>
      <c r="H13" s="289"/>
    </row>
    <row r="14" spans="1:8">
      <c r="A14" s="287"/>
      <c r="B14" s="288"/>
      <c r="C14" s="288"/>
      <c r="D14" s="288"/>
      <c r="E14" s="288"/>
      <c r="F14" s="288"/>
      <c r="G14" s="288"/>
      <c r="H14" s="289"/>
    </row>
    <row r="15" spans="1:8">
      <c r="A15" s="287"/>
      <c r="B15" s="288"/>
      <c r="C15" s="288"/>
      <c r="D15" s="288"/>
      <c r="E15" s="288"/>
      <c r="F15" s="288"/>
      <c r="G15" s="288"/>
      <c r="H15" s="289"/>
    </row>
    <row r="16" spans="1:8">
      <c r="A16" s="287"/>
      <c r="B16" s="288"/>
      <c r="C16" s="288"/>
      <c r="D16" s="288"/>
      <c r="E16" s="288"/>
      <c r="F16" s="288"/>
      <c r="G16" s="288"/>
      <c r="H16" s="289"/>
    </row>
    <row r="17" spans="1:8">
      <c r="A17" s="287"/>
      <c r="B17" s="288"/>
      <c r="C17" s="288"/>
      <c r="D17" s="288"/>
      <c r="E17" s="288"/>
      <c r="F17" s="288"/>
      <c r="G17" s="288"/>
      <c r="H17" s="289"/>
    </row>
    <row r="18" spans="1:8">
      <c r="A18" s="287"/>
      <c r="B18" s="288"/>
      <c r="C18" s="288"/>
      <c r="D18" s="288"/>
      <c r="E18" s="288"/>
      <c r="F18" s="288"/>
      <c r="G18" s="288"/>
      <c r="H18" s="289"/>
    </row>
    <row r="19" spans="1:8">
      <c r="A19" s="287"/>
      <c r="B19" s="288"/>
      <c r="C19" s="288"/>
      <c r="D19" s="288"/>
      <c r="E19" s="288"/>
      <c r="F19" s="288"/>
      <c r="G19" s="288"/>
      <c r="H19" s="289"/>
    </row>
    <row r="20" spans="1:8">
      <c r="A20" s="287"/>
      <c r="B20" s="288"/>
      <c r="C20" s="288"/>
      <c r="D20" s="288"/>
      <c r="E20" s="288"/>
      <c r="F20" s="288"/>
      <c r="G20" s="288"/>
      <c r="H20" s="289"/>
    </row>
    <row r="21" spans="1:8">
      <c r="A21" s="287"/>
      <c r="B21" s="288"/>
      <c r="C21" s="288"/>
      <c r="D21" s="288"/>
      <c r="E21" s="288"/>
      <c r="F21" s="288"/>
      <c r="G21" s="288"/>
      <c r="H21" s="289"/>
    </row>
    <row r="22" spans="1:8">
      <c r="A22" s="287"/>
      <c r="B22" s="288"/>
      <c r="C22" s="288"/>
      <c r="D22" s="288"/>
      <c r="E22" s="288"/>
      <c r="F22" s="288"/>
      <c r="G22" s="288"/>
      <c r="H22" s="289"/>
    </row>
    <row r="23" spans="1:8">
      <c r="A23" s="287"/>
      <c r="B23" s="288"/>
      <c r="C23" s="288"/>
      <c r="D23" s="288"/>
      <c r="E23" s="288"/>
      <c r="F23" s="288"/>
      <c r="G23" s="288"/>
      <c r="H23" s="289"/>
    </row>
    <row r="24" spans="1:8">
      <c r="A24" s="287"/>
      <c r="B24" s="288"/>
      <c r="C24" s="288"/>
      <c r="D24" s="288"/>
      <c r="E24" s="288"/>
      <c r="F24" s="288"/>
      <c r="G24" s="288"/>
      <c r="H24" s="289"/>
    </row>
    <row r="25" spans="1:8">
      <c r="A25" s="287"/>
      <c r="B25" s="288"/>
      <c r="C25" s="288"/>
      <c r="D25" s="288"/>
      <c r="E25" s="288"/>
      <c r="F25" s="288"/>
      <c r="G25" s="288"/>
      <c r="H25" s="289"/>
    </row>
    <row r="26" spans="1:8">
      <c r="A26" s="287"/>
      <c r="B26" s="288"/>
      <c r="C26" s="288"/>
      <c r="D26" s="288"/>
      <c r="E26" s="288"/>
      <c r="F26" s="288"/>
      <c r="G26" s="288"/>
      <c r="H26" s="289"/>
    </row>
    <row r="27" spans="1:8">
      <c r="A27" s="287"/>
      <c r="B27" s="288"/>
      <c r="C27" s="288"/>
      <c r="D27" s="288"/>
      <c r="E27" s="288"/>
      <c r="F27" s="288"/>
      <c r="G27" s="288"/>
      <c r="H27" s="289"/>
    </row>
    <row r="28" spans="1:8">
      <c r="A28" s="287"/>
      <c r="B28" s="288"/>
      <c r="C28" s="288"/>
      <c r="D28" s="288"/>
      <c r="E28" s="288"/>
      <c r="F28" s="288"/>
      <c r="G28" s="288"/>
      <c r="H28" s="289"/>
    </row>
    <row r="29" spans="1:8">
      <c r="A29" s="287"/>
      <c r="B29" s="288"/>
      <c r="C29" s="288"/>
      <c r="D29" s="288"/>
      <c r="E29" s="288"/>
      <c r="F29" s="288"/>
      <c r="G29" s="288"/>
      <c r="H29" s="289"/>
    </row>
    <row r="30" spans="1:8">
      <c r="A30" s="287"/>
      <c r="B30" s="288"/>
      <c r="C30" s="288"/>
      <c r="D30" s="288"/>
      <c r="E30" s="288"/>
      <c r="F30" s="288"/>
      <c r="G30" s="288"/>
      <c r="H30" s="289"/>
    </row>
    <row r="31" spans="1:8">
      <c r="A31" s="287"/>
      <c r="B31" s="288"/>
      <c r="C31" s="288"/>
      <c r="D31" s="288"/>
      <c r="E31" s="288"/>
      <c r="F31" s="288"/>
      <c r="G31" s="288"/>
      <c r="H31" s="289"/>
    </row>
    <row r="32" spans="1:8">
      <c r="A32" s="287"/>
      <c r="B32" s="288"/>
      <c r="C32" s="288"/>
      <c r="D32" s="288"/>
      <c r="E32" s="288"/>
      <c r="F32" s="288"/>
      <c r="G32" s="288"/>
      <c r="H32" s="289"/>
    </row>
    <row r="33" spans="1:8">
      <c r="A33" s="287"/>
      <c r="B33" s="288"/>
      <c r="C33" s="288"/>
      <c r="D33" s="288"/>
      <c r="E33" s="288"/>
      <c r="F33" s="288"/>
      <c r="G33" s="288"/>
      <c r="H33" s="289"/>
    </row>
    <row r="34" spans="1:8">
      <c r="A34" s="287"/>
      <c r="B34" s="288"/>
      <c r="C34" s="288"/>
      <c r="D34" s="288"/>
      <c r="E34" s="288"/>
      <c r="F34" s="288"/>
      <c r="G34" s="288"/>
      <c r="H34" s="289"/>
    </row>
    <row r="35" spans="1:8">
      <c r="A35" s="287"/>
      <c r="B35" s="288"/>
      <c r="C35" s="288"/>
      <c r="D35" s="288"/>
      <c r="E35" s="288"/>
      <c r="F35" s="288"/>
      <c r="G35" s="288"/>
      <c r="H35" s="289"/>
    </row>
    <row r="36" spans="1:8">
      <c r="A36" s="287"/>
      <c r="B36" s="288"/>
      <c r="C36" s="288"/>
      <c r="D36" s="288"/>
      <c r="E36" s="288"/>
      <c r="F36" s="288"/>
      <c r="G36" s="288"/>
      <c r="H36" s="289"/>
    </row>
    <row r="37" spans="1:8">
      <c r="A37" s="287"/>
      <c r="B37" s="288"/>
      <c r="C37" s="288"/>
      <c r="D37" s="288"/>
      <c r="E37" s="288"/>
      <c r="F37" s="288"/>
      <c r="G37" s="288"/>
      <c r="H37" s="289"/>
    </row>
    <row r="38" spans="1:8">
      <c r="A38" s="287"/>
      <c r="B38" s="288"/>
      <c r="C38" s="288"/>
      <c r="D38" s="288"/>
      <c r="E38" s="288"/>
      <c r="F38" s="288"/>
      <c r="G38" s="288"/>
      <c r="H38" s="289"/>
    </row>
    <row r="39" spans="1:8">
      <c r="A39" s="287"/>
      <c r="B39" s="288"/>
      <c r="C39" s="288"/>
      <c r="D39" s="288"/>
      <c r="E39" s="288"/>
      <c r="F39" s="288"/>
      <c r="G39" s="288"/>
      <c r="H39" s="289"/>
    </row>
    <row r="40" spans="1:8">
      <c r="A40" s="287"/>
      <c r="B40" s="288"/>
      <c r="C40" s="288"/>
      <c r="D40" s="288"/>
      <c r="E40" s="288"/>
      <c r="F40" s="288"/>
      <c r="G40" s="288"/>
      <c r="H40" s="289"/>
    </row>
    <row r="41" spans="1:8">
      <c r="A41" s="287"/>
      <c r="B41" s="288"/>
      <c r="C41" s="288"/>
      <c r="D41" s="288"/>
      <c r="E41" s="288"/>
      <c r="F41" s="288"/>
      <c r="G41" s="288"/>
      <c r="H41" s="289"/>
    </row>
    <row r="42" spans="1:8">
      <c r="A42" s="287"/>
      <c r="B42" s="288"/>
      <c r="C42" s="288"/>
      <c r="D42" s="288"/>
      <c r="E42" s="288"/>
      <c r="F42" s="288"/>
      <c r="G42" s="288"/>
      <c r="H42" s="289"/>
    </row>
    <row r="43" spans="1:8">
      <c r="A43" s="287"/>
      <c r="B43" s="288"/>
      <c r="C43" s="288"/>
      <c r="D43" s="288"/>
      <c r="E43" s="288"/>
      <c r="F43" s="288"/>
      <c r="G43" s="288"/>
      <c r="H43" s="289"/>
    </row>
    <row r="44" spans="1:8">
      <c r="A44" s="287"/>
      <c r="B44" s="288"/>
      <c r="C44" s="288"/>
      <c r="D44" s="288"/>
      <c r="E44" s="288"/>
      <c r="F44" s="288"/>
      <c r="G44" s="288"/>
      <c r="H44" s="289"/>
    </row>
    <row r="45" spans="1:8">
      <c r="A45" s="287"/>
      <c r="B45" s="288"/>
      <c r="C45" s="288"/>
      <c r="D45" s="288"/>
      <c r="E45" s="288"/>
      <c r="F45" s="288"/>
      <c r="G45" s="288"/>
      <c r="H45" s="289"/>
    </row>
    <row r="46" spans="1:8">
      <c r="A46" s="287"/>
      <c r="B46" s="288"/>
      <c r="C46" s="288"/>
      <c r="D46" s="288"/>
      <c r="E46" s="288"/>
      <c r="F46" s="288"/>
      <c r="G46" s="288"/>
      <c r="H46" s="289"/>
    </row>
    <row r="47" spans="1:8">
      <c r="A47" s="287"/>
      <c r="B47" s="288"/>
      <c r="C47" s="288"/>
      <c r="D47" s="288"/>
      <c r="E47" s="288"/>
      <c r="F47" s="288"/>
      <c r="G47" s="288"/>
      <c r="H47" s="289"/>
    </row>
    <row r="48" spans="1:8">
      <c r="A48" s="287"/>
      <c r="B48" s="288"/>
      <c r="C48" s="288"/>
      <c r="D48" s="288"/>
      <c r="E48" s="288"/>
      <c r="F48" s="288"/>
      <c r="G48" s="288"/>
      <c r="H48" s="289"/>
    </row>
    <row r="49" spans="1:8">
      <c r="A49" s="287"/>
      <c r="B49" s="288"/>
      <c r="C49" s="288"/>
      <c r="D49" s="288"/>
      <c r="E49" s="288"/>
      <c r="F49" s="288"/>
      <c r="G49" s="288"/>
      <c r="H49" s="289"/>
    </row>
    <row r="50" spans="1:8">
      <c r="A50" s="287"/>
      <c r="B50" s="288"/>
      <c r="C50" s="288"/>
      <c r="D50" s="288"/>
      <c r="E50" s="288"/>
      <c r="F50" s="288"/>
      <c r="G50" s="288"/>
      <c r="H50" s="289"/>
    </row>
    <row r="51" spans="1:8">
      <c r="A51" s="287"/>
      <c r="B51" s="288"/>
      <c r="C51" s="288"/>
      <c r="D51" s="288"/>
      <c r="E51" s="288"/>
      <c r="F51" s="288"/>
      <c r="G51" s="288"/>
      <c r="H51" s="289"/>
    </row>
    <row r="52" spans="1:8">
      <c r="A52" s="287"/>
      <c r="B52" s="288"/>
      <c r="C52" s="288"/>
      <c r="D52" s="288"/>
      <c r="E52" s="288"/>
      <c r="F52" s="288"/>
      <c r="G52" s="288"/>
      <c r="H52" s="289"/>
    </row>
    <row r="53" spans="1:8">
      <c r="A53" s="287"/>
      <c r="B53" s="288"/>
      <c r="C53" s="288"/>
      <c r="D53" s="288"/>
      <c r="E53" s="288"/>
      <c r="F53" s="288"/>
      <c r="G53" s="288"/>
      <c r="H53" s="289"/>
    </row>
    <row r="54" spans="1:8">
      <c r="A54" s="287"/>
      <c r="B54" s="288"/>
      <c r="C54" s="288"/>
      <c r="D54" s="288"/>
      <c r="E54" s="288"/>
      <c r="F54" s="288"/>
      <c r="G54" s="288"/>
      <c r="H54" s="289"/>
    </row>
    <row r="55" spans="1:8">
      <c r="A55" s="287"/>
      <c r="B55" s="288"/>
      <c r="C55" s="288"/>
      <c r="D55" s="288"/>
      <c r="E55" s="288"/>
      <c r="F55" s="288"/>
      <c r="G55" s="288"/>
      <c r="H55" s="289"/>
    </row>
    <row r="56" spans="1:8">
      <c r="A56" s="290"/>
      <c r="B56" s="291"/>
      <c r="C56" s="291"/>
      <c r="D56" s="291"/>
      <c r="E56" s="291"/>
      <c r="F56" s="291"/>
      <c r="G56" s="291"/>
      <c r="H56" s="292"/>
    </row>
  </sheetData>
  <sheetProtection algorithmName="SHA-512" hashValue="wjQT65FSrtkWhUouwxikUIBxEyu0ayp/yCMrrlytEuZuXRJOOFGHW6HiD8auBEz3y1MXvMjtIXwi8/BzLME7Mg==" saltValue="oTKbehNiso0uS9ePkuLBhw==" spinCount="100000" sheet="1" objects="1" scenarios="1"/>
  <pageMargins left="0.7" right="0.7" top="0.75" bottom="0.75" header="0.3" footer="0.3"/>
  <pageSetup orientation="portrait" r:id="rId1"/>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J47"/>
  <sheetViews>
    <sheetView zoomScale="70" zoomScaleNormal="70" workbookViewId="0">
      <selection activeCell="J11" sqref="J11"/>
    </sheetView>
  </sheetViews>
  <sheetFormatPr defaultColWidth="13.1640625" defaultRowHeight="15"/>
  <cols>
    <col min="1" max="1" width="4.6640625" style="42" customWidth="1"/>
    <col min="2" max="2" width="78.5" style="42" customWidth="1"/>
    <col min="3" max="10" width="22.1640625" style="42" customWidth="1"/>
    <col min="11" max="11" width="20.6640625" style="42" customWidth="1"/>
    <col min="12" max="16384" width="13.1640625" style="42"/>
  </cols>
  <sheetData>
    <row r="1" spans="1:10" s="44" customFormat="1" ht="23.25">
      <c r="A1" s="269" t="str">
        <f>'Cover Page'!$A$14</f>
        <v xml:space="preserve">Company Name </v>
      </c>
    </row>
    <row r="2" spans="1:10" customFormat="1" ht="12.75"/>
    <row r="3" spans="1:10" s="44" customFormat="1">
      <c r="A3" s="32" t="str">
        <f>'Cover Page'!$H$12</f>
        <v>FOR THE QUARTER ENDED</v>
      </c>
      <c r="C3" s="270" t="str">
        <f>'Cover Page'!H$14</f>
        <v>March 31</v>
      </c>
      <c r="D3" s="268">
        <f>'Cover Page'!I$14</f>
        <v>2025</v>
      </c>
    </row>
    <row r="4" spans="1:10" s="44" customFormat="1" ht="14.25"/>
    <row r="5" spans="1:10" s="66" customFormat="1" ht="33.75">
      <c r="A5" s="67" t="s">
        <v>411</v>
      </c>
    </row>
    <row r="6" spans="1:10" customFormat="1" ht="12.75"/>
    <row r="7" spans="1:10" ht="15.6" customHeight="1">
      <c r="A7" s="341" t="s">
        <v>408</v>
      </c>
      <c r="B7" s="342"/>
      <c r="C7" s="338" t="s">
        <v>40</v>
      </c>
      <c r="D7" s="338" t="s">
        <v>41</v>
      </c>
      <c r="E7" s="338" t="s">
        <v>85</v>
      </c>
      <c r="F7" s="338" t="s">
        <v>38</v>
      </c>
      <c r="G7" s="345" t="s">
        <v>276</v>
      </c>
      <c r="H7" s="338" t="s">
        <v>84</v>
      </c>
      <c r="I7" s="338" t="s">
        <v>83</v>
      </c>
      <c r="J7" s="338" t="s">
        <v>277</v>
      </c>
    </row>
    <row r="8" spans="1:10" ht="69.75" customHeight="1">
      <c r="A8" s="343"/>
      <c r="B8" s="344"/>
      <c r="C8" s="339"/>
      <c r="D8" s="339"/>
      <c r="E8" s="339"/>
      <c r="F8" s="339"/>
      <c r="G8" s="339"/>
      <c r="H8" s="339"/>
      <c r="I8" s="339"/>
      <c r="J8" s="339"/>
    </row>
    <row r="9" spans="1:10">
      <c r="A9" s="139">
        <v>1</v>
      </c>
      <c r="B9" s="140" t="s">
        <v>142</v>
      </c>
      <c r="C9" s="205"/>
      <c r="D9" s="205"/>
      <c r="E9" s="205"/>
      <c r="F9" s="205"/>
      <c r="G9" s="315">
        <f>SUM(C9:F9)</f>
        <v>0</v>
      </c>
      <c r="H9" s="205"/>
      <c r="I9" s="205"/>
      <c r="J9" s="205"/>
    </row>
    <row r="10" spans="1:10">
      <c r="A10" s="74">
        <v>2</v>
      </c>
      <c r="B10" s="75" t="s">
        <v>143</v>
      </c>
      <c r="C10" s="206"/>
      <c r="D10" s="206"/>
      <c r="E10" s="206"/>
      <c r="F10" s="206"/>
      <c r="G10" s="316">
        <f t="shared" ref="G10:G22" si="0">SUM(C10:F10)</f>
        <v>0</v>
      </c>
      <c r="H10" s="206"/>
      <c r="I10" s="206"/>
      <c r="J10" s="206"/>
    </row>
    <row r="11" spans="1:10">
      <c r="A11" s="74">
        <v>3</v>
      </c>
      <c r="B11" s="75" t="s">
        <v>144</v>
      </c>
      <c r="C11" s="206"/>
      <c r="D11" s="206"/>
      <c r="E11" s="206"/>
      <c r="F11" s="206"/>
      <c r="G11" s="316">
        <f t="shared" si="0"/>
        <v>0</v>
      </c>
      <c r="H11" s="206"/>
      <c r="I11" s="206"/>
      <c r="J11" s="206"/>
    </row>
    <row r="12" spans="1:10">
      <c r="A12" s="74">
        <v>4</v>
      </c>
      <c r="B12" s="75" t="s">
        <v>145</v>
      </c>
      <c r="C12" s="206"/>
      <c r="D12" s="206"/>
      <c r="E12" s="206"/>
      <c r="F12" s="206"/>
      <c r="G12" s="316">
        <f t="shared" si="0"/>
        <v>0</v>
      </c>
      <c r="H12" s="206"/>
      <c r="I12" s="206"/>
      <c r="J12" s="206"/>
    </row>
    <row r="13" spans="1:10" s="111" customFormat="1">
      <c r="A13" s="74">
        <v>5</v>
      </c>
      <c r="B13" s="75" t="s">
        <v>146</v>
      </c>
      <c r="C13" s="206"/>
      <c r="D13" s="206"/>
      <c r="E13" s="206"/>
      <c r="F13" s="206"/>
      <c r="G13" s="316">
        <f t="shared" si="0"/>
        <v>0</v>
      </c>
      <c r="H13" s="206"/>
      <c r="I13" s="206"/>
      <c r="J13" s="206"/>
    </row>
    <row r="14" spans="1:10" s="111" customFormat="1">
      <c r="A14" s="74">
        <v>6</v>
      </c>
      <c r="B14" s="75" t="s">
        <v>147</v>
      </c>
      <c r="C14" s="206"/>
      <c r="D14" s="206"/>
      <c r="E14" s="206"/>
      <c r="F14" s="206"/>
      <c r="G14" s="316">
        <f t="shared" si="0"/>
        <v>0</v>
      </c>
      <c r="H14" s="206"/>
      <c r="I14" s="206"/>
      <c r="J14" s="206"/>
    </row>
    <row r="15" spans="1:10" s="111" customFormat="1">
      <c r="A15" s="74">
        <v>7</v>
      </c>
      <c r="B15" s="75" t="s">
        <v>148</v>
      </c>
      <c r="C15" s="206"/>
      <c r="D15" s="206"/>
      <c r="E15" s="206"/>
      <c r="F15" s="206"/>
      <c r="G15" s="316">
        <f t="shared" si="0"/>
        <v>0</v>
      </c>
      <c r="H15" s="206"/>
      <c r="I15" s="206"/>
      <c r="J15" s="206"/>
    </row>
    <row r="16" spans="1:10" s="111" customFormat="1">
      <c r="A16" s="74">
        <v>8</v>
      </c>
      <c r="B16" s="75" t="s">
        <v>149</v>
      </c>
      <c r="C16" s="206"/>
      <c r="D16" s="206"/>
      <c r="E16" s="206"/>
      <c r="F16" s="206"/>
      <c r="G16" s="316">
        <f t="shared" si="0"/>
        <v>0</v>
      </c>
      <c r="H16" s="206"/>
      <c r="I16" s="206"/>
      <c r="J16" s="206"/>
    </row>
    <row r="17" spans="1:10" s="111" customFormat="1">
      <c r="A17" s="74">
        <v>9</v>
      </c>
      <c r="B17" s="75" t="s">
        <v>150</v>
      </c>
      <c r="C17" s="206"/>
      <c r="D17" s="206"/>
      <c r="E17" s="206"/>
      <c r="F17" s="206"/>
      <c r="G17" s="316">
        <f t="shared" si="0"/>
        <v>0</v>
      </c>
      <c r="H17" s="206"/>
      <c r="I17" s="206"/>
      <c r="J17" s="206"/>
    </row>
    <row r="18" spans="1:10" s="111" customFormat="1">
      <c r="A18" s="74">
        <v>10</v>
      </c>
      <c r="B18" s="75" t="s">
        <v>151</v>
      </c>
      <c r="C18" s="206"/>
      <c r="D18" s="206"/>
      <c r="E18" s="206"/>
      <c r="F18" s="206"/>
      <c r="G18" s="316">
        <f t="shared" si="0"/>
        <v>0</v>
      </c>
      <c r="H18" s="206"/>
      <c r="I18" s="206"/>
      <c r="J18" s="206"/>
    </row>
    <row r="19" spans="1:10" s="111" customFormat="1">
      <c r="A19" s="74">
        <v>11</v>
      </c>
      <c r="B19" s="75" t="s">
        <v>152</v>
      </c>
      <c r="C19" s="206"/>
      <c r="D19" s="206"/>
      <c r="E19" s="206"/>
      <c r="F19" s="206"/>
      <c r="G19" s="316">
        <f t="shared" si="0"/>
        <v>0</v>
      </c>
      <c r="H19" s="206"/>
      <c r="I19" s="206"/>
      <c r="J19" s="206"/>
    </row>
    <row r="20" spans="1:10" s="111" customFormat="1">
      <c r="A20" s="74">
        <v>12</v>
      </c>
      <c r="B20" s="75" t="s">
        <v>153</v>
      </c>
      <c r="C20" s="206"/>
      <c r="D20" s="206"/>
      <c r="E20" s="206"/>
      <c r="F20" s="206"/>
      <c r="G20" s="316">
        <f t="shared" si="0"/>
        <v>0</v>
      </c>
      <c r="H20" s="206"/>
      <c r="I20" s="206"/>
      <c r="J20" s="206"/>
    </row>
    <row r="21" spans="1:10" s="111" customFormat="1">
      <c r="A21" s="74">
        <v>13</v>
      </c>
      <c r="B21" s="75" t="s">
        <v>154</v>
      </c>
      <c r="C21" s="206"/>
      <c r="D21" s="206"/>
      <c r="E21" s="206"/>
      <c r="F21" s="206"/>
      <c r="G21" s="316">
        <f t="shared" si="0"/>
        <v>0</v>
      </c>
      <c r="H21" s="206"/>
      <c r="I21" s="206"/>
      <c r="J21" s="206"/>
    </row>
    <row r="22" spans="1:10" customFormat="1" ht="12.75">
      <c r="A22" s="77">
        <v>14</v>
      </c>
      <c r="B22" s="78" t="s">
        <v>271</v>
      </c>
      <c r="C22" s="96">
        <f>SUM(C9:C21)</f>
        <v>0</v>
      </c>
      <c r="D22" s="96">
        <f t="shared" ref="D22:J22" si="1">SUM(D9:D21)</f>
        <v>0</v>
      </c>
      <c r="E22" s="96">
        <f t="shared" si="1"/>
        <v>0</v>
      </c>
      <c r="F22" s="96">
        <f t="shared" si="1"/>
        <v>0</v>
      </c>
      <c r="G22" s="96">
        <f t="shared" si="0"/>
        <v>0</v>
      </c>
      <c r="H22" s="96">
        <f t="shared" si="1"/>
        <v>0</v>
      </c>
      <c r="I22" s="96">
        <f t="shared" si="1"/>
        <v>0</v>
      </c>
      <c r="J22" s="96">
        <f t="shared" si="1"/>
        <v>0</v>
      </c>
    </row>
    <row r="24" spans="1:10">
      <c r="A24" s="340" t="s">
        <v>86</v>
      </c>
      <c r="B24" s="340"/>
      <c r="C24" s="340"/>
      <c r="D24" s="340"/>
      <c r="E24" s="340"/>
    </row>
    <row r="25" spans="1:10">
      <c r="A25" s="293"/>
      <c r="B25" s="293"/>
      <c r="C25" s="293"/>
      <c r="D25" s="293"/>
      <c r="E25" s="293"/>
    </row>
    <row r="26" spans="1:10">
      <c r="A26" s="293"/>
      <c r="B26" s="293"/>
      <c r="C26" s="293"/>
      <c r="D26" s="293"/>
      <c r="E26" s="293"/>
    </row>
    <row r="27" spans="1:10">
      <c r="A27" s="294"/>
      <c r="B27" s="294"/>
      <c r="C27" s="294"/>
      <c r="D27" s="294"/>
      <c r="E27" s="294"/>
    </row>
    <row r="28" spans="1:10" ht="33.75">
      <c r="A28" s="210" t="s">
        <v>410</v>
      </c>
      <c r="B28" s="294"/>
      <c r="C28" s="294"/>
      <c r="D28" s="294"/>
      <c r="E28" s="294"/>
    </row>
    <row r="29" spans="1:10">
      <c r="A29" s="294"/>
      <c r="B29" s="294"/>
      <c r="C29" s="294"/>
      <c r="D29" s="294"/>
      <c r="E29" s="294"/>
    </row>
    <row r="30" spans="1:10">
      <c r="A30" s="341" t="s">
        <v>409</v>
      </c>
      <c r="B30" s="342"/>
      <c r="C30" s="338" t="s">
        <v>40</v>
      </c>
      <c r="D30" s="338" t="s">
        <v>41</v>
      </c>
      <c r="E30" s="338" t="s">
        <v>85</v>
      </c>
      <c r="F30" s="338" t="s">
        <v>38</v>
      </c>
      <c r="G30" s="345" t="s">
        <v>276</v>
      </c>
      <c r="H30" s="338" t="s">
        <v>84</v>
      </c>
      <c r="I30" s="338" t="s">
        <v>83</v>
      </c>
      <c r="J30" s="338" t="s">
        <v>277</v>
      </c>
    </row>
    <row r="31" spans="1:10" ht="67.5" customHeight="1">
      <c r="A31" s="343"/>
      <c r="B31" s="344"/>
      <c r="C31" s="339"/>
      <c r="D31" s="339"/>
      <c r="E31" s="339"/>
      <c r="F31" s="339"/>
      <c r="G31" s="339"/>
      <c r="H31" s="339"/>
      <c r="I31" s="339"/>
      <c r="J31" s="339"/>
    </row>
    <row r="32" spans="1:10">
      <c r="A32" s="139">
        <v>1</v>
      </c>
      <c r="B32" s="140" t="s">
        <v>142</v>
      </c>
      <c r="C32" s="205"/>
      <c r="D32" s="205"/>
      <c r="E32" s="205"/>
      <c r="F32" s="205"/>
      <c r="G32" s="315">
        <f>SUM(C32:F32)</f>
        <v>0</v>
      </c>
      <c r="H32" s="205"/>
      <c r="I32" s="205"/>
      <c r="J32" s="205"/>
    </row>
    <row r="33" spans="1:10">
      <c r="A33" s="74">
        <v>2</v>
      </c>
      <c r="B33" s="75" t="s">
        <v>143</v>
      </c>
      <c r="C33" s="206"/>
      <c r="D33" s="206"/>
      <c r="E33" s="206"/>
      <c r="F33" s="206"/>
      <c r="G33" s="316">
        <f t="shared" ref="G33:G45" si="2">SUM(C33:F33)</f>
        <v>0</v>
      </c>
      <c r="H33" s="206"/>
      <c r="I33" s="206"/>
      <c r="J33" s="206"/>
    </row>
    <row r="34" spans="1:10">
      <c r="A34" s="74">
        <v>3</v>
      </c>
      <c r="B34" s="75" t="s">
        <v>144</v>
      </c>
      <c r="C34" s="206"/>
      <c r="D34" s="206"/>
      <c r="E34" s="206"/>
      <c r="F34" s="206"/>
      <c r="G34" s="316">
        <f t="shared" si="2"/>
        <v>0</v>
      </c>
      <c r="H34" s="206"/>
      <c r="I34" s="206"/>
      <c r="J34" s="206"/>
    </row>
    <row r="35" spans="1:10">
      <c r="A35" s="74">
        <v>4</v>
      </c>
      <c r="B35" s="75" t="s">
        <v>145</v>
      </c>
      <c r="C35" s="206"/>
      <c r="D35" s="206"/>
      <c r="E35" s="206"/>
      <c r="F35" s="206"/>
      <c r="G35" s="316">
        <f t="shared" si="2"/>
        <v>0</v>
      </c>
      <c r="H35" s="206"/>
      <c r="I35" s="206"/>
      <c r="J35" s="206"/>
    </row>
    <row r="36" spans="1:10">
      <c r="A36" s="74">
        <v>5</v>
      </c>
      <c r="B36" s="75" t="s">
        <v>146</v>
      </c>
      <c r="C36" s="206"/>
      <c r="D36" s="206"/>
      <c r="E36" s="206"/>
      <c r="F36" s="206"/>
      <c r="G36" s="316">
        <f t="shared" si="2"/>
        <v>0</v>
      </c>
      <c r="H36" s="206"/>
      <c r="I36" s="206"/>
      <c r="J36" s="206"/>
    </row>
    <row r="37" spans="1:10">
      <c r="A37" s="74">
        <v>6</v>
      </c>
      <c r="B37" s="75" t="s">
        <v>147</v>
      </c>
      <c r="C37" s="206"/>
      <c r="D37" s="206"/>
      <c r="E37" s="206"/>
      <c r="F37" s="206"/>
      <c r="G37" s="316">
        <f t="shared" si="2"/>
        <v>0</v>
      </c>
      <c r="H37" s="206"/>
      <c r="I37" s="206"/>
      <c r="J37" s="206"/>
    </row>
    <row r="38" spans="1:10">
      <c r="A38" s="74">
        <v>7</v>
      </c>
      <c r="B38" s="75" t="s">
        <v>148</v>
      </c>
      <c r="C38" s="206"/>
      <c r="D38" s="206"/>
      <c r="E38" s="206"/>
      <c r="F38" s="206"/>
      <c r="G38" s="316">
        <f t="shared" si="2"/>
        <v>0</v>
      </c>
      <c r="H38" s="206"/>
      <c r="I38" s="206"/>
      <c r="J38" s="206"/>
    </row>
    <row r="39" spans="1:10">
      <c r="A39" s="74">
        <v>8</v>
      </c>
      <c r="B39" s="75" t="s">
        <v>149</v>
      </c>
      <c r="C39" s="206"/>
      <c r="D39" s="206"/>
      <c r="E39" s="206"/>
      <c r="F39" s="206"/>
      <c r="G39" s="316">
        <f t="shared" si="2"/>
        <v>0</v>
      </c>
      <c r="H39" s="206"/>
      <c r="I39" s="206"/>
      <c r="J39" s="206"/>
    </row>
    <row r="40" spans="1:10">
      <c r="A40" s="74">
        <v>9</v>
      </c>
      <c r="B40" s="75" t="s">
        <v>150</v>
      </c>
      <c r="C40" s="206"/>
      <c r="D40" s="206"/>
      <c r="E40" s="206"/>
      <c r="F40" s="206"/>
      <c r="G40" s="316">
        <f t="shared" si="2"/>
        <v>0</v>
      </c>
      <c r="H40" s="206"/>
      <c r="I40" s="206"/>
      <c r="J40" s="206"/>
    </row>
    <row r="41" spans="1:10">
      <c r="A41" s="74">
        <v>10</v>
      </c>
      <c r="B41" s="75" t="s">
        <v>151</v>
      </c>
      <c r="C41" s="206"/>
      <c r="D41" s="206"/>
      <c r="E41" s="206"/>
      <c r="F41" s="206"/>
      <c r="G41" s="316">
        <f t="shared" si="2"/>
        <v>0</v>
      </c>
      <c r="H41" s="206"/>
      <c r="I41" s="206"/>
      <c r="J41" s="206"/>
    </row>
    <row r="42" spans="1:10">
      <c r="A42" s="74">
        <v>11</v>
      </c>
      <c r="B42" s="75" t="s">
        <v>152</v>
      </c>
      <c r="C42" s="206"/>
      <c r="D42" s="206"/>
      <c r="E42" s="206"/>
      <c r="F42" s="206"/>
      <c r="G42" s="316">
        <f t="shared" si="2"/>
        <v>0</v>
      </c>
      <c r="H42" s="206"/>
      <c r="I42" s="206"/>
      <c r="J42" s="206"/>
    </row>
    <row r="43" spans="1:10">
      <c r="A43" s="74">
        <v>12</v>
      </c>
      <c r="B43" s="75" t="s">
        <v>153</v>
      </c>
      <c r="C43" s="206"/>
      <c r="D43" s="206"/>
      <c r="E43" s="206"/>
      <c r="F43" s="206"/>
      <c r="G43" s="316">
        <f t="shared" si="2"/>
        <v>0</v>
      </c>
      <c r="H43" s="206"/>
      <c r="I43" s="206"/>
      <c r="J43" s="206"/>
    </row>
    <row r="44" spans="1:10">
      <c r="A44" s="74">
        <v>13</v>
      </c>
      <c r="B44" s="75" t="s">
        <v>154</v>
      </c>
      <c r="C44" s="206"/>
      <c r="D44" s="206"/>
      <c r="E44" s="206"/>
      <c r="F44" s="206"/>
      <c r="G44" s="316">
        <f t="shared" si="2"/>
        <v>0</v>
      </c>
      <c r="H44" s="206"/>
      <c r="I44" s="206"/>
      <c r="J44" s="206"/>
    </row>
    <row r="45" spans="1:10">
      <c r="A45" s="77">
        <v>14</v>
      </c>
      <c r="B45" s="78" t="s">
        <v>271</v>
      </c>
      <c r="C45" s="96">
        <f>SUM(C32:C44)</f>
        <v>0</v>
      </c>
      <c r="D45" s="96">
        <f t="shared" ref="D45:F45" si="3">SUM(D32:D44)</f>
        <v>0</v>
      </c>
      <c r="E45" s="96">
        <f t="shared" si="3"/>
        <v>0</v>
      </c>
      <c r="F45" s="96">
        <f t="shared" si="3"/>
        <v>0</v>
      </c>
      <c r="G45" s="96">
        <f t="shared" si="2"/>
        <v>0</v>
      </c>
      <c r="H45" s="96">
        <f t="shared" ref="H45:J45" si="4">SUM(H32:H44)</f>
        <v>0</v>
      </c>
      <c r="I45" s="96">
        <f t="shared" si="4"/>
        <v>0</v>
      </c>
      <c r="J45" s="96">
        <f t="shared" si="4"/>
        <v>0</v>
      </c>
    </row>
    <row r="47" spans="1:10">
      <c r="A47" s="340" t="s">
        <v>86</v>
      </c>
      <c r="B47" s="340"/>
      <c r="C47" s="340"/>
      <c r="D47" s="340"/>
      <c r="E47" s="340"/>
    </row>
  </sheetData>
  <sheetProtection algorithmName="SHA-512" hashValue="84fOGqelzWMvd/krLXs5ugsyWLvFr5j8FHNENzx0lfo9dLjbFgGOhv0//MH0H/pmcTy9p3Me4Ab+4twuzs/eHA==" saltValue="NXobW8RN+qQ6fnjPsGtfjw==" spinCount="100000" sheet="1" objects="1" scenarios="1"/>
  <mergeCells count="20">
    <mergeCell ref="A24:E24"/>
    <mergeCell ref="J7:J8"/>
    <mergeCell ref="D7:D8"/>
    <mergeCell ref="C7:C8"/>
    <mergeCell ref="I7:I8"/>
    <mergeCell ref="H7:H8"/>
    <mergeCell ref="G7:G8"/>
    <mergeCell ref="F7:F8"/>
    <mergeCell ref="E7:E8"/>
    <mergeCell ref="A7:B8"/>
    <mergeCell ref="H30:H31"/>
    <mergeCell ref="I30:I31"/>
    <mergeCell ref="J30:J31"/>
    <mergeCell ref="A47:E47"/>
    <mergeCell ref="A30:B31"/>
    <mergeCell ref="C30:C31"/>
    <mergeCell ref="D30:D31"/>
    <mergeCell ref="E30:E31"/>
    <mergeCell ref="F30:F31"/>
    <mergeCell ref="G30:G31"/>
  </mergeCells>
  <printOptions horizontalCentered="1"/>
  <pageMargins left="0.39370078740157483" right="0.39370078740157483" top="0.59055118110236227" bottom="0.39370078740157483" header="0.39370078740157483" footer="0.39370078740157483"/>
  <pageSetup paperSize="5" scale="56" orientation="landscape" r:id="rId1"/>
  <headerFooter alignWithMargins="0"/>
  <customProperties>
    <customPr name="SheetId" r:id="rId2"/>
  </customProperties>
  <ignoredErrors>
    <ignoredError sqref="G9:G21 G45:H45 H32 H33:H44 G32:G4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H45"/>
  <sheetViews>
    <sheetView topLeftCell="A3" zoomScale="70" zoomScaleNormal="70" workbookViewId="0">
      <selection activeCell="M27" sqref="M27"/>
    </sheetView>
  </sheetViews>
  <sheetFormatPr defaultColWidth="10.6640625" defaultRowHeight="14.25"/>
  <cols>
    <col min="1" max="1" width="5.5" style="114" customWidth="1"/>
    <col min="2" max="2" width="57.6640625" style="114" customWidth="1"/>
    <col min="3" max="5" width="22.83203125" style="121" customWidth="1"/>
    <col min="6" max="8" width="22.83203125" style="114" customWidth="1"/>
    <col min="9" max="16384" width="10.6640625" style="114"/>
  </cols>
  <sheetData>
    <row r="1" spans="1:8" s="44" customFormat="1" ht="23.25">
      <c r="A1" s="269" t="str">
        <f>'Cover Page'!$A$14</f>
        <v xml:space="preserve">Company Name </v>
      </c>
    </row>
    <row r="2" spans="1:8" customFormat="1" ht="12.75"/>
    <row r="3" spans="1:8" s="44" customFormat="1" ht="15">
      <c r="A3" s="32" t="str">
        <f>'Cover Page'!$H$12</f>
        <v>FOR THE QUARTER ENDED</v>
      </c>
      <c r="C3" s="270" t="str">
        <f>'Cover Page'!H$14</f>
        <v>March 31</v>
      </c>
      <c r="D3" s="268">
        <f>'Cover Page'!I$14</f>
        <v>2025</v>
      </c>
    </row>
    <row r="4" spans="1:8" s="44" customFormat="1"/>
    <row r="5" spans="1:8" s="66" customFormat="1" ht="33.75">
      <c r="A5" s="67" t="s">
        <v>254</v>
      </c>
    </row>
    <row r="6" spans="1:8" s="66" customFormat="1" ht="33.75">
      <c r="A6" s="67"/>
    </row>
    <row r="7" spans="1:8" customFormat="1" ht="12.75">
      <c r="C7" s="350" t="s">
        <v>408</v>
      </c>
      <c r="D7" s="351"/>
      <c r="E7" s="352"/>
      <c r="F7" s="350" t="s">
        <v>409</v>
      </c>
      <c r="G7" s="351"/>
      <c r="H7" s="352"/>
    </row>
    <row r="8" spans="1:8" ht="15">
      <c r="A8" s="175" t="s">
        <v>246</v>
      </c>
      <c r="B8" s="112"/>
      <c r="C8" s="346" t="s">
        <v>22</v>
      </c>
      <c r="D8" s="347"/>
      <c r="E8" s="113" t="s">
        <v>23</v>
      </c>
      <c r="F8" s="346" t="s">
        <v>22</v>
      </c>
      <c r="G8" s="347"/>
      <c r="H8" s="113" t="s">
        <v>23</v>
      </c>
    </row>
    <row r="9" spans="1:8" ht="15">
      <c r="A9" s="348" t="s">
        <v>29</v>
      </c>
      <c r="B9" s="349"/>
      <c r="C9" s="115" t="s">
        <v>24</v>
      </c>
      <c r="D9" s="116" t="s">
        <v>25</v>
      </c>
      <c r="E9" s="116" t="s">
        <v>25</v>
      </c>
      <c r="F9" s="115" t="s">
        <v>24</v>
      </c>
      <c r="G9" s="116" t="s">
        <v>25</v>
      </c>
      <c r="H9" s="116" t="s">
        <v>25</v>
      </c>
    </row>
    <row r="10" spans="1:8" ht="15.75">
      <c r="A10" s="104"/>
      <c r="B10" s="117" t="s">
        <v>12</v>
      </c>
      <c r="C10" s="98"/>
      <c r="D10" s="99"/>
      <c r="E10" s="99"/>
      <c r="F10" s="98"/>
      <c r="G10" s="99"/>
      <c r="H10" s="99"/>
    </row>
    <row r="11" spans="1:8">
      <c r="A11" s="74"/>
      <c r="B11" s="176" t="s">
        <v>110</v>
      </c>
      <c r="C11" s="296"/>
      <c r="D11" s="297"/>
      <c r="E11" s="297"/>
      <c r="F11" s="296"/>
      <c r="G11" s="297"/>
      <c r="H11" s="297"/>
    </row>
    <row r="12" spans="1:8" ht="14.45" customHeight="1">
      <c r="A12" s="74"/>
      <c r="B12" s="295" t="s">
        <v>335</v>
      </c>
      <c r="C12" s="208"/>
      <c r="D12" s="206"/>
      <c r="E12" s="206"/>
      <c r="F12" s="208"/>
      <c r="G12" s="206"/>
      <c r="H12" s="206"/>
    </row>
    <row r="13" spans="1:8">
      <c r="A13" s="74"/>
      <c r="B13" s="295" t="s">
        <v>335</v>
      </c>
      <c r="C13" s="208"/>
      <c r="D13" s="206"/>
      <c r="E13" s="206"/>
      <c r="F13" s="208"/>
      <c r="G13" s="206"/>
      <c r="H13" s="206"/>
    </row>
    <row r="14" spans="1:8">
      <c r="A14" s="74"/>
      <c r="B14" s="295" t="s">
        <v>335</v>
      </c>
      <c r="C14" s="208"/>
      <c r="D14" s="206"/>
      <c r="E14" s="206"/>
      <c r="F14" s="208"/>
      <c r="G14" s="206"/>
      <c r="H14" s="206"/>
    </row>
    <row r="15" spans="1:8">
      <c r="A15" s="74"/>
      <c r="B15" s="295" t="s">
        <v>335</v>
      </c>
      <c r="C15" s="208"/>
      <c r="D15" s="206"/>
      <c r="E15" s="206"/>
      <c r="F15" s="208"/>
      <c r="G15" s="206"/>
      <c r="H15" s="206"/>
    </row>
    <row r="16" spans="1:8">
      <c r="A16" s="105">
        <v>1</v>
      </c>
      <c r="B16" s="177" t="s">
        <v>109</v>
      </c>
      <c r="C16" s="119">
        <f>SUM(C12:C15)</f>
        <v>0</v>
      </c>
      <c r="D16" s="119">
        <f t="shared" ref="D16:E16" si="0">SUM(D12:D15)</f>
        <v>0</v>
      </c>
      <c r="E16" s="119">
        <f t="shared" si="0"/>
        <v>0</v>
      </c>
      <c r="F16" s="119">
        <f>SUM(F12:F15)</f>
        <v>0</v>
      </c>
      <c r="G16" s="119">
        <f t="shared" ref="G16:H16" si="1">SUM(G12:G15)</f>
        <v>0</v>
      </c>
      <c r="H16" s="119">
        <f t="shared" si="1"/>
        <v>0</v>
      </c>
    </row>
    <row r="17" spans="1:8">
      <c r="A17" s="74"/>
      <c r="B17" s="176" t="s">
        <v>108</v>
      </c>
      <c r="C17" s="296"/>
      <c r="D17" s="297"/>
      <c r="E17" s="297"/>
      <c r="F17" s="296"/>
      <c r="G17" s="297"/>
      <c r="H17" s="297"/>
    </row>
    <row r="18" spans="1:8">
      <c r="A18" s="74"/>
      <c r="B18" s="295" t="s">
        <v>335</v>
      </c>
      <c r="C18" s="208"/>
      <c r="D18" s="206"/>
      <c r="E18" s="206"/>
      <c r="F18" s="208"/>
      <c r="G18" s="206"/>
      <c r="H18" s="206"/>
    </row>
    <row r="19" spans="1:8">
      <c r="A19" s="74"/>
      <c r="B19" s="295" t="s">
        <v>335</v>
      </c>
      <c r="C19" s="208"/>
      <c r="D19" s="206"/>
      <c r="E19" s="206"/>
      <c r="F19" s="208"/>
      <c r="G19" s="206"/>
      <c r="H19" s="206"/>
    </row>
    <row r="20" spans="1:8">
      <c r="A20" s="74"/>
      <c r="B20" s="295" t="s">
        <v>335</v>
      </c>
      <c r="C20" s="208"/>
      <c r="D20" s="206"/>
      <c r="E20" s="206"/>
      <c r="F20" s="208"/>
      <c r="G20" s="206"/>
      <c r="H20" s="206"/>
    </row>
    <row r="21" spans="1:8">
      <c r="A21" s="74"/>
      <c r="B21" s="295" t="s">
        <v>335</v>
      </c>
      <c r="C21" s="208"/>
      <c r="D21" s="206"/>
      <c r="E21" s="206"/>
      <c r="F21" s="208"/>
      <c r="G21" s="206"/>
      <c r="H21" s="206"/>
    </row>
    <row r="22" spans="1:8">
      <c r="A22" s="105">
        <v>2</v>
      </c>
      <c r="B22" s="177" t="s">
        <v>107</v>
      </c>
      <c r="C22" s="119">
        <f>SUM(C18:C21)</f>
        <v>0</v>
      </c>
      <c r="D22" s="119">
        <f t="shared" ref="D22:E22" si="2">SUM(D18:D21)</f>
        <v>0</v>
      </c>
      <c r="E22" s="119">
        <f t="shared" si="2"/>
        <v>0</v>
      </c>
      <c r="F22" s="119">
        <f>SUM(F18:F21)</f>
        <v>0</v>
      </c>
      <c r="G22" s="119">
        <f t="shared" ref="G22:H22" si="3">SUM(G18:G21)</f>
        <v>0</v>
      </c>
      <c r="H22" s="119">
        <f t="shared" si="3"/>
        <v>0</v>
      </c>
    </row>
    <row r="23" spans="1:8">
      <c r="A23" s="105">
        <v>3</v>
      </c>
      <c r="B23" s="118" t="s">
        <v>87</v>
      </c>
      <c r="C23" s="119">
        <f>SUM(C16+C22)</f>
        <v>0</v>
      </c>
      <c r="D23" s="119">
        <f t="shared" ref="D23:E23" si="4">SUM(D16+D22)</f>
        <v>0</v>
      </c>
      <c r="E23" s="119">
        <f t="shared" si="4"/>
        <v>0</v>
      </c>
      <c r="F23" s="119">
        <f>SUM(F16+F22)</f>
        <v>0</v>
      </c>
      <c r="G23" s="119">
        <f t="shared" ref="G23:H23" si="5">SUM(G16+G22)</f>
        <v>0</v>
      </c>
      <c r="H23" s="119">
        <f t="shared" si="5"/>
        <v>0</v>
      </c>
    </row>
    <row r="24" spans="1:8">
      <c r="A24" s="74"/>
      <c r="B24" s="178" t="s">
        <v>9</v>
      </c>
      <c r="C24" s="296"/>
      <c r="D24" s="297"/>
      <c r="E24" s="297"/>
      <c r="F24" s="296"/>
      <c r="G24" s="297"/>
      <c r="H24" s="297"/>
    </row>
    <row r="25" spans="1:8">
      <c r="A25" s="74"/>
      <c r="B25" s="176" t="s">
        <v>110</v>
      </c>
      <c r="C25" s="298"/>
      <c r="D25" s="299"/>
      <c r="E25" s="299"/>
      <c r="F25" s="296"/>
      <c r="G25" s="297"/>
      <c r="H25" s="297"/>
    </row>
    <row r="26" spans="1:8">
      <c r="A26" s="74"/>
      <c r="B26" s="295" t="s">
        <v>155</v>
      </c>
      <c r="C26" s="208"/>
      <c r="D26" s="206"/>
      <c r="E26" s="206"/>
      <c r="F26" s="208"/>
      <c r="G26" s="206"/>
      <c r="H26" s="206"/>
    </row>
    <row r="27" spans="1:8">
      <c r="A27" s="74"/>
      <c r="B27" s="295" t="s">
        <v>335</v>
      </c>
      <c r="C27" s="208"/>
      <c r="D27" s="206"/>
      <c r="E27" s="206"/>
      <c r="F27" s="208"/>
      <c r="G27" s="206"/>
      <c r="H27" s="206"/>
    </row>
    <row r="28" spans="1:8">
      <c r="A28" s="74"/>
      <c r="B28" s="295" t="s">
        <v>335</v>
      </c>
      <c r="C28" s="208"/>
      <c r="D28" s="206"/>
      <c r="E28" s="206"/>
      <c r="F28" s="208"/>
      <c r="G28" s="206"/>
      <c r="H28" s="206"/>
    </row>
    <row r="29" spans="1:8" ht="14.45" customHeight="1">
      <c r="A29" s="74"/>
      <c r="B29" s="295" t="s">
        <v>335</v>
      </c>
      <c r="C29" s="208"/>
      <c r="D29" s="206"/>
      <c r="E29" s="206"/>
      <c r="F29" s="208"/>
      <c r="G29" s="206"/>
      <c r="H29" s="206"/>
    </row>
    <row r="30" spans="1:8">
      <c r="A30" s="74"/>
      <c r="B30" s="295" t="s">
        <v>335</v>
      </c>
      <c r="C30" s="208"/>
      <c r="D30" s="206"/>
      <c r="E30" s="206"/>
      <c r="F30" s="208"/>
      <c r="G30" s="206"/>
      <c r="H30" s="206"/>
    </row>
    <row r="31" spans="1:8">
      <c r="A31" s="105">
        <v>4</v>
      </c>
      <c r="B31" s="177" t="s">
        <v>109</v>
      </c>
      <c r="C31" s="119">
        <f>SUM(C26:C30)</f>
        <v>0</v>
      </c>
      <c r="D31" s="119">
        <f t="shared" ref="D31:E31" si="6">SUM(D26:D30)</f>
        <v>0</v>
      </c>
      <c r="E31" s="119">
        <f t="shared" si="6"/>
        <v>0</v>
      </c>
      <c r="F31" s="119">
        <f>SUM(F26:F30)</f>
        <v>0</v>
      </c>
      <c r="G31" s="119">
        <f t="shared" ref="G31:H31" si="7">SUM(G26:G30)</f>
        <v>0</v>
      </c>
      <c r="H31" s="119">
        <f t="shared" si="7"/>
        <v>0</v>
      </c>
    </row>
    <row r="32" spans="1:8">
      <c r="A32" s="74"/>
      <c r="B32" s="176" t="s">
        <v>108</v>
      </c>
      <c r="C32" s="296"/>
      <c r="D32" s="297"/>
      <c r="E32" s="297"/>
      <c r="F32" s="296"/>
      <c r="G32" s="297"/>
      <c r="H32" s="297"/>
    </row>
    <row r="33" spans="1:8" ht="14.1" customHeight="1">
      <c r="A33" s="74"/>
      <c r="B33" s="295" t="s">
        <v>156</v>
      </c>
      <c r="C33" s="208"/>
      <c r="D33" s="206"/>
      <c r="E33" s="206"/>
      <c r="F33" s="208"/>
      <c r="G33" s="206"/>
      <c r="H33" s="206"/>
    </row>
    <row r="34" spans="1:8">
      <c r="A34" s="74"/>
      <c r="B34" s="295" t="s">
        <v>335</v>
      </c>
      <c r="C34" s="208"/>
      <c r="D34" s="206"/>
      <c r="E34" s="206"/>
      <c r="F34" s="208"/>
      <c r="G34" s="206"/>
      <c r="H34" s="206"/>
    </row>
    <row r="35" spans="1:8">
      <c r="A35" s="74"/>
      <c r="B35" s="295" t="s">
        <v>335</v>
      </c>
      <c r="C35" s="208"/>
      <c r="D35" s="206"/>
      <c r="E35" s="206"/>
      <c r="F35" s="208"/>
      <c r="G35" s="206"/>
      <c r="H35" s="206"/>
    </row>
    <row r="36" spans="1:8">
      <c r="A36" s="74"/>
      <c r="B36" s="295" t="s">
        <v>335</v>
      </c>
      <c r="C36" s="208"/>
      <c r="D36" s="206"/>
      <c r="E36" s="206"/>
      <c r="F36" s="208"/>
      <c r="G36" s="206"/>
      <c r="H36" s="206"/>
    </row>
    <row r="37" spans="1:8" ht="14.25" customHeight="1">
      <c r="A37" s="105">
        <v>5</v>
      </c>
      <c r="B37" s="177" t="s">
        <v>107</v>
      </c>
      <c r="C37" s="119">
        <f>SUM(C33:C36)</f>
        <v>0</v>
      </c>
      <c r="D37" s="119">
        <f t="shared" ref="D37:E37" si="8">SUM(D33:D36)</f>
        <v>0</v>
      </c>
      <c r="E37" s="119">
        <f t="shared" si="8"/>
        <v>0</v>
      </c>
      <c r="F37" s="119">
        <f>SUM(F33:F36)</f>
        <v>0</v>
      </c>
      <c r="G37" s="119">
        <f t="shared" ref="G37:H37" si="9">SUM(G33:G36)</f>
        <v>0</v>
      </c>
      <c r="H37" s="119">
        <f t="shared" si="9"/>
        <v>0</v>
      </c>
    </row>
    <row r="38" spans="1:8">
      <c r="A38" s="77">
        <v>6</v>
      </c>
      <c r="B38" s="78" t="s">
        <v>211</v>
      </c>
      <c r="C38" s="120">
        <f>SUM(C31+C37)</f>
        <v>0</v>
      </c>
      <c r="D38" s="120">
        <f t="shared" ref="D38:E38" si="10">SUM(D31+D37)</f>
        <v>0</v>
      </c>
      <c r="E38" s="120">
        <f t="shared" si="10"/>
        <v>0</v>
      </c>
      <c r="F38" s="120">
        <f>SUM(F31+F37)</f>
        <v>0</v>
      </c>
      <c r="G38" s="120">
        <f t="shared" ref="G38:H38" si="11">SUM(G31+G37)</f>
        <v>0</v>
      </c>
      <c r="H38" s="120">
        <f t="shared" si="11"/>
        <v>0</v>
      </c>
    </row>
    <row r="44" spans="1:8">
      <c r="E44" s="41"/>
    </row>
    <row r="45" spans="1:8">
      <c r="E45" s="122"/>
    </row>
  </sheetData>
  <sheetProtection algorithmName="SHA-512" hashValue="+hO0sc0pyd9cC4sJ2dBDWvadSo+GeHg/vzloVMBo1ruATVHzmgh3cWwc/O98IU1nbEbs8HnCBI55BN9Bw8pyZw==" saltValue="Qx/r7GBE3uNsD/YfSl5arw==" spinCount="100000" sheet="1" objects="1" scenarios="1"/>
  <mergeCells count="5">
    <mergeCell ref="C8:D8"/>
    <mergeCell ref="A9:B9"/>
    <mergeCell ref="F8:G8"/>
    <mergeCell ref="C7:E7"/>
    <mergeCell ref="F7:H7"/>
  </mergeCells>
  <printOptions horizontalCentered="1"/>
  <pageMargins left="0.39370078740157483" right="0.39370078740157483" top="0.59055118110236227" bottom="0.39370078740157483" header="0.39370078740157483" footer="0.39370078740157483"/>
  <pageSetup paperSize="5" scale="91" orientation="portrait" horizontalDpi="300" verticalDpi="300" r:id="rId1"/>
  <headerFooter alignWithMargins="0"/>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9C9CC16D1A0EE4A8C4CF40A62A390BA" ma:contentTypeVersion="3" ma:contentTypeDescription="Create a new document." ma:contentTypeScope="" ma:versionID="1af09ce978b15f44847bec22742625a6">
  <xsd:schema xmlns:xsd="http://www.w3.org/2001/XMLSchema" xmlns:xs="http://www.w3.org/2001/XMLSchema" xmlns:p="http://schemas.microsoft.com/office/2006/metadata/properties" xmlns:ns2="c30a3b10-cdd2-42aa-8b8b-588a8b7a8398" xmlns:ns3="b406e0a4-142e-4abd-8939-6bb4a8b85813" targetNamespace="http://schemas.microsoft.com/office/2006/metadata/properties" ma:root="true" ma:fieldsID="d8112023ba308e8fc80a2701d21d7325" ns2:_="" ns3:_="">
    <xsd:import namespace="c30a3b10-cdd2-42aa-8b8b-588a8b7a8398"/>
    <xsd:import namespace="b406e0a4-142e-4abd-8939-6bb4a8b8581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0a3b10-cdd2-42aa-8b8b-588a8b7a839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06e0a4-142e-4abd-8939-6bb4a8b8581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c30a3b10-cdd2-42aa-8b8b-588a8b7a8398">QTCS5AYH2QZ3-1686671766-1669</_dlc_DocId>
    <_dlc_DocIdUrl xmlns="c30a3b10-cdd2-42aa-8b8b-588a8b7a8398">
      <Url>https://bahamasicb.sharepoint.com/sites/ICBDocumentCentre/_layouts/15/DocIdRedir.aspx?ID=QTCS5AYH2QZ3-1686671766-1669</Url>
      <Description>QTCS5AYH2QZ3-1686671766-1669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3112FE8-DF7A-4104-99FB-3B72B54B6D28}">
  <ds:schemaRefs>
    <ds:schemaRef ds:uri="http://schemas.microsoft.com/sharepoint/v3/contenttype/forms"/>
  </ds:schemaRefs>
</ds:datastoreItem>
</file>

<file path=customXml/itemProps2.xml><?xml version="1.0" encoding="utf-8"?>
<ds:datastoreItem xmlns:ds="http://schemas.openxmlformats.org/officeDocument/2006/customXml" ds:itemID="{1707998D-58EC-47F3-9CB3-B90CC759D928}"/>
</file>

<file path=customXml/itemProps3.xml><?xml version="1.0" encoding="utf-8"?>
<ds:datastoreItem xmlns:ds="http://schemas.openxmlformats.org/officeDocument/2006/customXml" ds:itemID="{D7BFF91E-5EEC-4201-8C26-F9023FA08233}">
  <ds:schemaRefs>
    <ds:schemaRef ds:uri="http://schemas.microsoft.com/office/2006/documentManagement/types"/>
    <ds:schemaRef ds:uri="http://purl.org/dc/terms/"/>
    <ds:schemaRef ds:uri="http://purl.org/dc/elements/1.1/"/>
    <ds:schemaRef ds:uri="http://schemas.microsoft.com/sharepoint/v3"/>
    <ds:schemaRef ds:uri="b73fe759-8729-4fda-8521-02819c14bfcb"/>
    <ds:schemaRef ds:uri="http://schemas.microsoft.com/office/infopath/2007/PartnerControls"/>
    <ds:schemaRef ds:uri="http://schemas.openxmlformats.org/package/2006/metadata/core-properties"/>
    <ds:schemaRef ds:uri="http://purl.org/dc/dcmitype/"/>
    <ds:schemaRef ds:uri="f5a7e35f-036f-43ba-9bd6-dfccb735f6f0"/>
    <ds:schemaRef ds:uri="http://schemas.microsoft.com/office/2006/metadata/properties"/>
    <ds:schemaRef ds:uri="http://www.w3.org/XML/1998/namespace"/>
    <ds:schemaRef ds:uri="5264ac1b-c36e-431c-ac09-8a17cceb786f"/>
  </ds:schemaRefs>
</ds:datastoreItem>
</file>

<file path=customXml/itemProps4.xml><?xml version="1.0" encoding="utf-8"?>
<ds:datastoreItem xmlns:ds="http://schemas.openxmlformats.org/officeDocument/2006/customXml" ds:itemID="{DDDF4068-6FD3-4E9B-877C-0821F2ACFBF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Cover Page</vt:lpstr>
      <vt:lpstr>ToC</vt:lpstr>
      <vt:lpstr>Form-Assets General</vt:lpstr>
      <vt:lpstr>Form-Liabilities &amp; Eq General</vt:lpstr>
      <vt:lpstr>Form-Statement of P&amp;L General</vt:lpstr>
      <vt:lpstr>General Statement of Equity</vt:lpstr>
      <vt:lpstr>Notes to The Financial Stat.</vt:lpstr>
      <vt:lpstr>Summary of Investments</vt:lpstr>
      <vt:lpstr>Receivable From Payable To</vt:lpstr>
      <vt:lpstr>Reinsurance Cont Held Summary</vt:lpstr>
      <vt:lpstr>Insurance and Reinsurance</vt:lpstr>
      <vt:lpstr>Insurance Service Result</vt:lpstr>
      <vt:lpstr>Investment Return</vt:lpstr>
      <vt:lpstr>Ins Serv &amp; Other Operating exp</vt:lpstr>
      <vt:lpstr>General Premium Tax Report Form</vt:lpstr>
      <vt:lpstr>Other Information</vt:lpstr>
      <vt:lpstr>EWT Ratios</vt:lpstr>
      <vt:lpstr>Error Validation Page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2023_PC2_PnC Supervisory Quarterly Return_Clean version_IFRS17_e</dc:title>
  <dc:creator>FADM</dc:creator>
  <cp:lastModifiedBy>Dominique Shepherd</cp:lastModifiedBy>
  <cp:lastPrinted>2020-09-21T17:28:10Z</cp:lastPrinted>
  <dcterms:created xsi:type="dcterms:W3CDTF">2000-11-24T14:40:04Z</dcterms:created>
  <dcterms:modified xsi:type="dcterms:W3CDTF">2025-08-28T13:51:59Z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0x01010049C9CC16D1A0EE4A8C4CF40A62A390BA</vt:lpwstr>
  </property>
  <property fmtid="{D5CDD505-2E9C-101B-9397-08002B2CF9AE}" pid="3" name="_dlc_DocIdItemGuid">
    <vt:lpwstr>a36978b7-9a1a-43e0-8d07-c0175f161795</vt:lpwstr>
  </property>
  <property fmtid="{D5CDD505-2E9C-101B-9397-08002B2CF9AE}" pid="4" name="URL">
    <vt:lpwstr/>
  </property>
  <property fmtid="{D5CDD505-2E9C-101B-9397-08002B2CF9AE}" pid="5" name="xd_ProgID">
    <vt:lpwstr/>
  </property>
  <property fmtid="{D5CDD505-2E9C-101B-9397-08002B2CF9AE}" pid="6" name="TemplateUrl">
    <vt:lpwstr/>
  </property>
  <property fmtid="{D5CDD505-2E9C-101B-9397-08002B2CF9AE}" pid="7" name="{DFC8691F-2432-4741-B780-3CAE3235A612}">
    <vt:lpwstr>&lt;?xml version="1.0" encoding="utf-16"?&gt;_x000d_
&lt;XmlFileSourceXmlGenerator xmlns:xsd="http://www.w3.org/2001/XMLSchema" xmlns:xsi="http://www.w3.org/2001/XMLSchema-instance"&gt;_x000d_
  &lt;SourceInfoStoreType&gt;LiveLink&lt;/SourceInfoStoreType&gt;_x000d_
  &lt;Url&gt;D:\TDX13A\March31BAA\Liv</vt:lpwstr>
  </property>
  <property fmtid="{D5CDD505-2E9C-101B-9397-08002B2CF9AE}" pid="8" name="OsfiBusinessProcess">
    <vt:lpwstr>137</vt:lpwstr>
  </property>
  <property fmtid="{D5CDD505-2E9C-101B-9397-08002B2CF9AE}" pid="9" name="OsfiFIInformationSystem">
    <vt:lpwstr>1028;#Regulatory Returns System (RRS)|6aa423d8-75f5-4e3d-9be9-a0233e2ca8da</vt:lpwstr>
  </property>
  <property fmtid="{D5CDD505-2E9C-101B-9397-08002B2CF9AE}" pid="10" name="OsfiPAA">
    <vt:lpwstr>2</vt:lpwstr>
  </property>
  <property fmtid="{D5CDD505-2E9C-101B-9397-08002B2CF9AE}" pid="11" name="OsfiFunction">
    <vt:lpwstr>3</vt:lpwstr>
  </property>
  <property fmtid="{D5CDD505-2E9C-101B-9397-08002B2CF9AE}" pid="12" name="OsfiSubFunction">
    <vt:lpwstr>24</vt:lpwstr>
  </property>
  <property fmtid="{D5CDD505-2E9C-101B-9397-08002B2CF9AE}" pid="13" name="OsfiFiscalPeriod">
    <vt:lpwstr/>
  </property>
  <property fmtid="{D5CDD505-2E9C-101B-9397-08002B2CF9AE}" pid="14" name="OsfiMeetingDate">
    <vt:filetime>2017-04-21T12:22:51Z</vt:filetime>
  </property>
  <property fmtid="{D5CDD505-2E9C-101B-9397-08002B2CF9AE}" pid="15" name="p213ed7f1c384e76b1e6db419627f072">
    <vt:lpwstr/>
  </property>
  <property fmtid="{D5CDD505-2E9C-101B-9397-08002B2CF9AE}" pid="16" name="OsfiCostCentre">
    <vt:lpwstr>1048</vt:lpwstr>
  </property>
  <property fmtid="{D5CDD505-2E9C-101B-9397-08002B2CF9AE}" pid="17" name="b68f0f40a9244f46b7ca0f5019c2a784">
    <vt:lpwstr>1.1.2 Regulation and Guidance|8aba70de-c32e-44b3-b2d7-271b49c214a9</vt:lpwstr>
  </property>
  <property fmtid="{D5CDD505-2E9C-101B-9397-08002B2CF9AE}" pid="18" name="OsfiIndustryType">
    <vt:lpwstr>31;#Insurance|30635973-e9d2-43e2-a5d4-ee38d3a9f4ad</vt:lpwstr>
  </property>
  <property fmtid="{D5CDD505-2E9C-101B-9397-08002B2CF9AE}" pid="19" name="OsfiSecondaryRegulations">
    <vt:lpwstr/>
  </property>
  <property fmtid="{D5CDD505-2E9C-101B-9397-08002B2CF9AE}" pid="20" name="OsfiSecondaryOSFIGuidance">
    <vt:lpwstr>1137;#Instructions Guides:Manual of Reporting Forms and Instructions - P＆C|8af3a754-02dc-4584-9cd0-af9adc475b38</vt:lpwstr>
  </property>
  <property fmtid="{D5CDD505-2E9C-101B-9397-08002B2CF9AE}" pid="21" name="OsfiGuidanceCategory">
    <vt:lpwstr>952</vt:lpwstr>
  </property>
  <property fmtid="{D5CDD505-2E9C-101B-9397-08002B2CF9AE}" pid="22" name="OsfiInstrumentType">
    <vt:lpwstr>687</vt:lpwstr>
  </property>
  <property fmtid="{D5CDD505-2E9C-101B-9397-08002B2CF9AE}" pid="23" name="OsfiReturnType">
    <vt:lpwstr>1046</vt:lpwstr>
  </property>
  <property fmtid="{D5CDD505-2E9C-101B-9397-08002B2CF9AE}" pid="24" name="OsfiSecondaryActsandSections">
    <vt:lpwstr/>
  </property>
  <property fmtid="{D5CDD505-2E9C-101B-9397-08002B2CF9AE}" pid="25" name="OsfiFIExternalOrganization">
    <vt:lpwstr/>
  </property>
  <property fmtid="{D5CDD505-2E9C-101B-9397-08002B2CF9AE}" pid="26" name="OsfiSubProgram">
    <vt:lpwstr>19</vt:lpwstr>
  </property>
  <property fmtid="{D5CDD505-2E9C-101B-9397-08002B2CF9AE}" pid="27" name="OsfiFITopics">
    <vt:lpwstr>1983;#Insurance Contracts|6152141a-af88-47ee-891d-8246bd86b303;#1982;#IFRS 17 Insurance Contracts Implementation|3ab77751-de5e-408a-bc28-1d5cc441e15c</vt:lpwstr>
  </property>
  <property fmtid="{D5CDD505-2E9C-101B-9397-08002B2CF9AE}" pid="28" name="OsfiFIName">
    <vt:lpwstr/>
  </property>
  <property fmtid="{D5CDD505-2E9C-101B-9397-08002B2CF9AE}" pid="29" name="OsfiOSFIBusinessGroup">
    <vt:lpwstr/>
  </property>
  <property fmtid="{D5CDD505-2E9C-101B-9397-08002B2CF9AE}" pid="30" name="OsfiFIStandards">
    <vt:lpwstr>1142</vt:lpwstr>
  </property>
  <property fmtid="{D5CDD505-2E9C-101B-9397-08002B2CF9AE}" pid="31" name="_docset_NoMedatataSyncRequired">
    <vt:lpwstr>False</vt:lpwstr>
  </property>
  <property fmtid="{D5CDD505-2E9C-101B-9397-08002B2CF9AE}" pid="32" name="OsfiPrimaryActandSection">
    <vt:lpwstr>259</vt:lpwstr>
  </property>
  <property fmtid="{D5CDD505-2E9C-101B-9397-08002B2CF9AE}" pid="33" name="OsfiRegulations">
    <vt:lpwstr/>
  </property>
  <property fmtid="{D5CDD505-2E9C-101B-9397-08002B2CF9AE}" pid="34" name="OsfiOSFIGuidance">
    <vt:lpwstr>1136</vt:lpwstr>
  </property>
  <property fmtid="{D5CDD505-2E9C-101B-9397-08002B2CF9AE}" pid="35" name="Order">
    <vt:r8>1866300</vt:r8>
  </property>
  <property fmtid="{D5CDD505-2E9C-101B-9397-08002B2CF9AE}" pid="36" name="xd_Signature">
    <vt:bool>false</vt:bool>
  </property>
  <property fmtid="{D5CDD505-2E9C-101B-9397-08002B2CF9AE}" pid="37" name="VariationsItemGroupID">
    <vt:lpwstr/>
  </property>
  <property fmtid="{D5CDD505-2E9C-101B-9397-08002B2CF9AE}" pid="38" name="MSIP_Label_0e712cef-7f2e-4ff6-bc72-fc5d119f50a1_Enabled">
    <vt:lpwstr>true</vt:lpwstr>
  </property>
  <property fmtid="{D5CDD505-2E9C-101B-9397-08002B2CF9AE}" pid="39" name="MSIP_Label_0e712cef-7f2e-4ff6-bc72-fc5d119f50a1_SetDate">
    <vt:lpwstr>2022-12-19T19:29:54Z</vt:lpwstr>
  </property>
  <property fmtid="{D5CDD505-2E9C-101B-9397-08002B2CF9AE}" pid="40" name="MSIP_Label_0e712cef-7f2e-4ff6-bc72-fc5d119f50a1_Method">
    <vt:lpwstr>Standard</vt:lpwstr>
  </property>
  <property fmtid="{D5CDD505-2E9C-101B-9397-08002B2CF9AE}" pid="41" name="MSIP_Label_0e712cef-7f2e-4ff6-bc72-fc5d119f50a1_Name">
    <vt:lpwstr>Company Confidential</vt:lpwstr>
  </property>
  <property fmtid="{D5CDD505-2E9C-101B-9397-08002B2CF9AE}" pid="42" name="MSIP_Label_0e712cef-7f2e-4ff6-bc72-fc5d119f50a1_SiteId">
    <vt:lpwstr>7565b51c-5e87-48eb-bc80-252b20bc1ade</vt:lpwstr>
  </property>
  <property fmtid="{D5CDD505-2E9C-101B-9397-08002B2CF9AE}" pid="43" name="MSIP_Label_0e712cef-7f2e-4ff6-bc72-fc5d119f50a1_ActionId">
    <vt:lpwstr>34b46d0f-a8fb-46ca-8f45-cd9a60fbd6cf</vt:lpwstr>
  </property>
  <property fmtid="{D5CDD505-2E9C-101B-9397-08002B2CF9AE}" pid="44" name="MSIP_Label_0e712cef-7f2e-4ff6-bc72-fc5d119f50a1_ContentBits">
    <vt:lpwstr>0</vt:lpwstr>
  </property>
  <property fmtid="{D5CDD505-2E9C-101B-9397-08002B2CF9AE}" pid="45" name="MediaServiceImageTags">
    <vt:lpwstr/>
  </property>
</Properties>
</file>